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'PC-Version'!$A$1:$BD$81</definedName>
  </definedNames>
  <calcPr fullCalcOnLoad="1"/>
</workbook>
</file>

<file path=xl/sharedStrings.xml><?xml version="1.0" encoding="utf-8"?>
<sst xmlns="http://schemas.openxmlformats.org/spreadsheetml/2006/main" count="187" uniqueCount="70">
  <si>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</si>
  <si>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</si>
  <si>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</si>
  <si>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</si>
  <si>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</si>
  <si>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</si>
  <si>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</si>
  <si>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</si>
  <si>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</si>
  <si>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</si>
  <si>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</si>
  <si>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</si>
  <si>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</si>
  <si>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</si>
  <si>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</si>
  <si>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</si>
  <si>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</si>
  <si>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</si>
  <si>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</si>
  <si>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</si>
  <si>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</si>
  <si>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</si>
  <si>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</si>
  <si>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</si>
  <si>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</si>
  <si>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</si>
  <si>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</si>
  <si>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</si>
  <si>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</si>
  <si>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</si>
  <si>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</si>
  <si>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</si>
  <si>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</si>
  <si>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</si>
  <si>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Platz</t>
  </si>
  <si>
    <t>6.</t>
  </si>
  <si>
    <t>1. Halbfinale</t>
  </si>
  <si>
    <t>2. Halbfinale</t>
  </si>
  <si>
    <t>V. Platzierungen</t>
  </si>
  <si>
    <t xml:space="preserve">Beginn </t>
  </si>
  <si>
    <t>SV 20 Brilon</t>
  </si>
  <si>
    <t>BV Alme 2</t>
  </si>
  <si>
    <t>SV Brilon 1</t>
  </si>
  <si>
    <t>TuS Altenbüren</t>
  </si>
  <si>
    <t>JSG Rösen.-Thül.-Nehd.</t>
  </si>
  <si>
    <t>BV Alme 1</t>
  </si>
  <si>
    <t>SV Brilon 2</t>
  </si>
  <si>
    <t>TuS Union Scharfenberg</t>
  </si>
  <si>
    <t>TuS Madfeld</t>
  </si>
  <si>
    <t>Schiedsr.</t>
  </si>
  <si>
    <t>Verlierer Spiel 26</t>
  </si>
  <si>
    <t>Verlierer Spiel 27</t>
  </si>
  <si>
    <t>Sieger Spiel 26</t>
  </si>
  <si>
    <t>Sieger Spiel 27</t>
  </si>
  <si>
    <t>SG Hopp-.Mess.-Bont.1</t>
  </si>
  <si>
    <t>SG Hopp.-Mess.-Bont.2</t>
  </si>
  <si>
    <t>TuS Peters.-Gudenh.</t>
  </si>
  <si>
    <t>Brilon2</t>
  </si>
  <si>
    <t>Alme 2</t>
  </si>
  <si>
    <t>Altenbüren</t>
  </si>
  <si>
    <t>Hop-Me-Bo2</t>
  </si>
  <si>
    <t>Hop-Me-Bo1</t>
  </si>
  <si>
    <t>Pet-Gud</t>
  </si>
  <si>
    <t>Brilon1</t>
  </si>
  <si>
    <t>Rö-Th-Ne</t>
  </si>
  <si>
    <t>Scharfenb</t>
  </si>
  <si>
    <t>Madfeld</t>
  </si>
  <si>
    <t>Alme 1</t>
  </si>
  <si>
    <t>Hallenstadtmeisterschaften F-Junioren</t>
  </si>
  <si>
    <t>in der Vierfachturnhalle Brilon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</si>
</sst>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14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45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0" fontId="0" fillId="0" borderId="20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28" xfId="0" applyFont="1" applyBorder="1" applyAlignment="1">
      <alignment horizontal="left" shrinkToFit="1"/>
    </xf>
    <xf numFmtId="0" fontId="3" fillId="2" borderId="29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left" shrinkToFit="1"/>
    </xf>
    <xf numFmtId="0" fontId="6" fillId="0" borderId="3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6" xfId="0" applyNumberFormat="1" applyFont="1" applyBorder="1" applyAlignment="1">
      <alignment horizontal="center"/>
    </xf>
    <xf numFmtId="45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3" xfId="0" applyFont="1" applyBorder="1" applyAlignment="1">
      <alignment horizontal="left" shrinkToFit="1"/>
    </xf>
    <xf numFmtId="0" fontId="6" fillId="0" borderId="31" xfId="0" applyFont="1" applyBorder="1" applyAlignment="1">
      <alignment horizontal="left" shrinkToFit="1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166" fontId="0" fillId="0" borderId="4" xfId="0" applyNumberFormat="1" applyFont="1" applyFill="1" applyBorder="1" applyAlignment="1">
      <alignment horizontal="center" vertical="center"/>
    </xf>
    <xf numFmtId="166" fontId="0" fillId="0" borderId="30" xfId="0" applyNumberFormat="1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/>
    </xf>
    <xf numFmtId="166" fontId="0" fillId="0" borderId="31" xfId="0" applyNumberFormat="1" applyFont="1" applyFill="1" applyBorder="1" applyAlignment="1">
      <alignment horizontal="center" vertical="center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left" vertical="center"/>
      <protection hidden="1"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54</xdr:row>
      <xdr:rowOff>0</xdr:rowOff>
    </xdr:from>
    <xdr:to>
      <xdr:col>26</xdr:col>
      <xdr:colOff>9525</xdr:colOff>
      <xdr:row>55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12109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54</xdr:row>
      <xdr:rowOff>0</xdr:rowOff>
    </xdr:from>
    <xdr:to>
      <xdr:col>54</xdr:col>
      <xdr:colOff>104775</xdr:colOff>
      <xdr:row>55</xdr:row>
      <xdr:rowOff>114300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112109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38100</xdr:colOff>
      <xdr:row>0</xdr:row>
      <xdr:rowOff>76200</xdr:rowOff>
    </xdr:from>
    <xdr:to>
      <xdr:col>55</xdr:col>
      <xdr:colOff>123825</xdr:colOff>
      <xdr:row>7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l="76309" t="11828" r="5735" b="74192"/>
        <a:stretch>
          <a:fillRect/>
        </a:stretch>
      </xdr:blipFill>
      <xdr:spPr>
        <a:xfrm>
          <a:off x="4600575" y="76200"/>
          <a:ext cx="13716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78"/>
  <sheetViews>
    <sheetView showGridLines="0" tabSelected="1" zoomScale="112" zoomScaleNormal="112" workbookViewId="0" topLeftCell="A17">
      <selection activeCell="BF29" sqref="BF29"/>
    </sheetView>
  </sheetViews>
  <sheetFormatPr defaultColWidth="11.421875" defaultRowHeight="12.75"/>
  <cols>
    <col min="1" max="26" width="1.7109375" style="0" customWidth="1"/>
    <col min="27" max="27" width="1.421875" style="0" customWidth="1"/>
    <col min="28" max="30" width="1.7109375" style="0" hidden="1" customWidth="1"/>
    <col min="31" max="31" width="1.7109375" style="0" customWidth="1"/>
    <col min="32" max="32" width="3.57421875" style="0" customWidth="1"/>
    <col min="33" max="42" width="1.7109375" style="0" customWidth="1"/>
    <col min="43" max="43" width="1.1484375" style="0" customWidth="1"/>
    <col min="44" max="46" width="1.7109375" style="0" hidden="1" customWidth="1"/>
    <col min="47" max="47" width="0.42578125" style="0" hidden="1" customWidth="1"/>
    <col min="48" max="48" width="1.7109375" style="0" hidden="1" customWidth="1"/>
    <col min="49" max="54" width="1.7109375" style="0" customWidth="1"/>
    <col min="55" max="55" width="7.8515625" style="0" customWidth="1"/>
    <col min="56" max="56" width="7.8515625" style="18" customWidth="1"/>
    <col min="57" max="57" width="1.7109375" style="52" customWidth="1"/>
    <col min="58" max="58" width="2.8515625" style="22" customWidth="1"/>
    <col min="59" max="59" width="2.140625" style="22" customWidth="1"/>
    <col min="60" max="60" width="2.8515625" style="22" customWidth="1"/>
    <col min="61" max="64" width="1.7109375" style="22" customWidth="1"/>
    <col min="65" max="65" width="21.28125" style="22" customWidth="1"/>
    <col min="66" max="66" width="2.28125" style="22" customWidth="1"/>
    <col min="67" max="67" width="3.140625" style="22" customWidth="1"/>
    <col min="68" max="68" width="1.7109375" style="22" customWidth="1"/>
    <col min="69" max="69" width="2.28125" style="22" customWidth="1"/>
    <col min="70" max="70" width="2.57421875" style="22" customWidth="1"/>
    <col min="71" max="73" width="1.7109375" style="22" customWidth="1"/>
    <col min="74" max="80" width="1.7109375" style="23" customWidth="1"/>
    <col min="81" max="86" width="1.7109375" style="24" customWidth="1"/>
    <col min="87" max="16384" width="1.7109375" style="18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45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3"/>
      <c r="BW1" s="23"/>
      <c r="BX1" s="23"/>
      <c r="BY1" s="23"/>
      <c r="BZ1" s="23"/>
      <c r="CA1" s="23"/>
      <c r="CB1" s="23"/>
      <c r="CC1" s="24"/>
      <c r="CD1" s="24"/>
      <c r="CE1" s="24"/>
      <c r="CF1" s="24"/>
      <c r="CG1" s="24"/>
      <c r="CH1" s="24"/>
    </row>
    <row r="2" spans="1:86" s="7" customFormat="1" ht="33">
      <c r="A2" s="88" t="s">
        <v>40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E2" s="45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3"/>
      <c r="BW2" s="23"/>
      <c r="BX2" s="23"/>
      <c r="BY2" s="23"/>
      <c r="BZ2" s="23"/>
      <c r="CA2" s="23"/>
      <c r="CB2" s="23"/>
      <c r="CC2" s="24"/>
      <c r="CD2" s="24"/>
      <c r="CE2" s="24"/>
      <c r="CF2" s="24"/>
      <c r="CG2" s="24"/>
      <c r="CH2" s="24"/>
    </row>
    <row r="3" spans="1:86" s="9" customFormat="1" ht="27">
      <c r="A3" s="89" t="s">
        <v>68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E3" s="46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6"/>
      <c r="BW3" s="26"/>
      <c r="BX3" s="26"/>
      <c r="BY3" s="26"/>
      <c r="BZ3" s="26"/>
      <c r="CA3" s="26"/>
      <c r="CB3" s="26"/>
      <c r="CC3" s="27"/>
      <c r="CD3" s="27"/>
      <c r="CE3" s="27"/>
      <c r="CF3" s="27"/>
      <c r="CG3" s="27"/>
      <c r="CH3" s="27"/>
    </row>
    <row r="4" spans="1:86" s="2" customFormat="1" ht="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E4" s="47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9"/>
      <c r="BW4" s="29"/>
      <c r="BX4" s="29"/>
      <c r="BY4" s="29"/>
      <c r="BZ4" s="29"/>
      <c r="CA4" s="29"/>
      <c r="CB4" s="29"/>
      <c r="CC4" s="30"/>
      <c r="CD4" s="30"/>
      <c r="CE4" s="30"/>
      <c r="CF4" s="30"/>
      <c r="CG4" s="30"/>
      <c r="CH4" s="30"/>
    </row>
    <row r="5" spans="43:86" s="2" customFormat="1" ht="6" customHeight="1"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E5" s="47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9"/>
      <c r="BW5" s="29"/>
      <c r="BX5" s="29"/>
      <c r="BY5" s="29"/>
      <c r="BZ5" s="29"/>
      <c r="CA5" s="29"/>
      <c r="CB5" s="29"/>
      <c r="CC5" s="30"/>
      <c r="CD5" s="30"/>
      <c r="CE5" s="30"/>
      <c r="CF5" s="30"/>
      <c r="CG5" s="30"/>
      <c r="CH5" s="30"/>
    </row>
    <row r="6" spans="12:86" s="2" customFormat="1" ht="15.75">
      <c r="L6" s="3" t="s">
        <v>0</v>
      </c>
      <c r="M6" s="113" t="s">
        <v>1</v>
      </c>
      <c r="N6" s="113"/>
      <c r="O6" s="113"/>
      <c r="P6" s="113"/>
      <c r="Q6" s="113"/>
      <c r="R6" s="113"/>
      <c r="S6" s="113"/>
      <c r="T6" s="113"/>
      <c r="U6" s="2" t="s">
        <v>2</v>
      </c>
      <c r="Y6" s="69">
        <v>39830</v>
      </c>
      <c r="Z6" s="69"/>
      <c r="AA6" s="69"/>
      <c r="AB6" s="69"/>
      <c r="AC6" s="69"/>
      <c r="AD6" s="69"/>
      <c r="AE6" s="69"/>
      <c r="AF6" s="69"/>
      <c r="AG6" s="70"/>
      <c r="AH6" s="70"/>
      <c r="AI6" s="70"/>
      <c r="AJ6" s="7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E6" s="47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30"/>
      <c r="CD6" s="30"/>
      <c r="CE6" s="30"/>
      <c r="CF6" s="30"/>
      <c r="CG6" s="30"/>
      <c r="CH6" s="30"/>
    </row>
    <row r="7" spans="43:86" s="2" customFormat="1" ht="6" customHeight="1"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E7" s="47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9"/>
      <c r="BW7" s="29"/>
      <c r="BX7" s="29"/>
      <c r="BY7" s="29"/>
      <c r="BZ7" s="29"/>
      <c r="CA7" s="29"/>
      <c r="CB7" s="29"/>
      <c r="CC7" s="30"/>
      <c r="CD7" s="30"/>
      <c r="CE7" s="30"/>
      <c r="CF7" s="30"/>
      <c r="CG7" s="30"/>
      <c r="CH7" s="30"/>
    </row>
    <row r="8" spans="2:86" s="2" customFormat="1" ht="15">
      <c r="B8" s="114" t="s">
        <v>69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E8" s="47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9"/>
      <c r="BW8" s="29"/>
      <c r="BX8" s="29"/>
      <c r="BY8" s="29"/>
      <c r="BZ8" s="29"/>
      <c r="CA8" s="29"/>
      <c r="CB8" s="29"/>
      <c r="CC8" s="30"/>
      <c r="CD8" s="30"/>
      <c r="CE8" s="30"/>
      <c r="CF8" s="30"/>
      <c r="CG8" s="30"/>
      <c r="CH8" s="30"/>
    </row>
    <row r="9" spans="57:86" s="2" customFormat="1" ht="6" customHeight="1">
      <c r="BE9" s="47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9"/>
      <c r="BW9" s="29"/>
      <c r="BX9" s="29"/>
      <c r="BY9" s="29"/>
      <c r="BZ9" s="29"/>
      <c r="CA9" s="29"/>
      <c r="CB9" s="29"/>
      <c r="CC9" s="30"/>
      <c r="CD9" s="30"/>
      <c r="CE9" s="30"/>
      <c r="CF9" s="30"/>
      <c r="CG9" s="30"/>
      <c r="CH9" s="30"/>
    </row>
    <row r="10" spans="7:86" s="2" customFormat="1" ht="15.75">
      <c r="G10" s="6" t="s">
        <v>3</v>
      </c>
      <c r="H10" s="115">
        <v>0.4166666666666667</v>
      </c>
      <c r="I10" s="115"/>
      <c r="J10" s="115"/>
      <c r="K10" s="115"/>
      <c r="L10" s="115"/>
      <c r="M10" s="7" t="s">
        <v>4</v>
      </c>
      <c r="T10" s="6" t="s">
        <v>5</v>
      </c>
      <c r="U10" s="117">
        <v>1</v>
      </c>
      <c r="V10" s="117" t="s">
        <v>6</v>
      </c>
      <c r="W10" s="19" t="s">
        <v>33</v>
      </c>
      <c r="X10" s="71">
        <v>0.00625</v>
      </c>
      <c r="Y10" s="71"/>
      <c r="Z10" s="71"/>
      <c r="AA10" s="71"/>
      <c r="AB10" s="71"/>
      <c r="AC10" s="72"/>
      <c r="AD10" s="72"/>
      <c r="AE10" s="72"/>
      <c r="AF10" s="72"/>
      <c r="AK10" s="6" t="s">
        <v>8</v>
      </c>
      <c r="AL10" s="116">
        <v>0.001388888888888889</v>
      </c>
      <c r="AM10" s="116"/>
      <c r="AN10" s="116"/>
      <c r="AO10" s="116"/>
      <c r="AP10" s="116"/>
      <c r="AQ10" s="7" t="s">
        <v>7</v>
      </c>
      <c r="BE10" s="47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9"/>
      <c r="BW10" s="29"/>
      <c r="BX10" s="29"/>
      <c r="BY10" s="29"/>
      <c r="BZ10" s="29"/>
      <c r="CA10" s="29"/>
      <c r="CB10" s="29"/>
      <c r="CC10" s="30"/>
      <c r="CD10" s="30"/>
      <c r="CE10" s="30"/>
      <c r="CF10" s="30"/>
      <c r="CG10" s="30"/>
      <c r="CH10" s="30"/>
    </row>
    <row r="11" spans="1:86" s="16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48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3"/>
      <c r="BW11" s="23"/>
      <c r="BX11" s="23"/>
      <c r="BY11" s="23"/>
      <c r="BZ11" s="23"/>
      <c r="CA11" s="23"/>
      <c r="CB11" s="23"/>
      <c r="CC11" s="24"/>
      <c r="CD11" s="24"/>
      <c r="CE11" s="24"/>
      <c r="CF11" s="24"/>
      <c r="CG11" s="24"/>
      <c r="CH11" s="24"/>
    </row>
    <row r="12" spans="1:86" s="16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48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3"/>
      <c r="BW12" s="23"/>
      <c r="BX12" s="23"/>
      <c r="BY12" s="23"/>
      <c r="BZ12" s="23"/>
      <c r="CA12" s="23"/>
      <c r="CB12" s="23"/>
      <c r="CC12" s="24"/>
      <c r="CD12" s="24"/>
      <c r="CE12" s="24"/>
      <c r="CF12" s="24"/>
      <c r="CG12" s="24"/>
      <c r="CH12" s="24"/>
    </row>
    <row r="13" spans="1:86" s="16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48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3"/>
      <c r="BW13" s="23"/>
      <c r="BX13" s="23"/>
      <c r="BY13" s="23"/>
      <c r="BZ13" s="23"/>
      <c r="CA13" s="23"/>
      <c r="CB13" s="23"/>
      <c r="CC13" s="24"/>
      <c r="CD13" s="24"/>
      <c r="CE13" s="24"/>
      <c r="CF13" s="24"/>
      <c r="CG13" s="24"/>
      <c r="CH13" s="24"/>
    </row>
    <row r="14" spans="1:86" s="16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48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3"/>
      <c r="BW14" s="23"/>
      <c r="BX14" s="23"/>
      <c r="BY14" s="23"/>
      <c r="BZ14" s="23"/>
      <c r="CA14" s="23"/>
      <c r="CB14" s="23"/>
      <c r="CC14" s="24"/>
      <c r="CD14" s="24"/>
      <c r="CE14" s="24"/>
      <c r="CF14" s="24"/>
      <c r="CG14" s="24"/>
      <c r="CH14" s="24"/>
    </row>
    <row r="15" spans="1:86" s="16" customFormat="1" ht="16.5" thickBot="1">
      <c r="A15"/>
      <c r="B15" s="108" t="s">
        <v>15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10"/>
      <c r="AA15"/>
      <c r="AB15"/>
      <c r="AC15"/>
      <c r="AD15"/>
      <c r="AE15" s="108" t="s">
        <v>16</v>
      </c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10"/>
      <c r="BE15" s="48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3"/>
      <c r="BW15" s="23"/>
      <c r="BX15" s="23"/>
      <c r="BY15" s="23"/>
      <c r="BZ15" s="23"/>
      <c r="CA15" s="23"/>
      <c r="CB15" s="23"/>
      <c r="CC15" s="24"/>
      <c r="CD15" s="24"/>
      <c r="CE15" s="24"/>
      <c r="CF15" s="24"/>
      <c r="CG15" s="24"/>
      <c r="CH15" s="24"/>
    </row>
    <row r="16" spans="1:86" s="16" customFormat="1" ht="15">
      <c r="A16"/>
      <c r="B16" s="104" t="s">
        <v>10</v>
      </c>
      <c r="C16" s="105"/>
      <c r="D16" s="111" t="s">
        <v>41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2"/>
      <c r="AA16"/>
      <c r="AB16"/>
      <c r="AC16"/>
      <c r="AD16"/>
      <c r="AE16" s="104" t="s">
        <v>10</v>
      </c>
      <c r="AF16" s="105"/>
      <c r="AG16" s="111" t="s">
        <v>43</v>
      </c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2"/>
      <c r="BE16" s="48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3"/>
      <c r="BW16" s="23"/>
      <c r="BX16" s="23"/>
      <c r="BY16" s="23"/>
      <c r="BZ16" s="23"/>
      <c r="CA16" s="23"/>
      <c r="CB16" s="23"/>
      <c r="CC16" s="24"/>
      <c r="CD16" s="24"/>
      <c r="CE16" s="24"/>
      <c r="CF16" s="24"/>
      <c r="CG16" s="24"/>
      <c r="CH16" s="24"/>
    </row>
    <row r="17" spans="1:86" s="16" customFormat="1" ht="15">
      <c r="A17"/>
      <c r="B17" s="91" t="s">
        <v>11</v>
      </c>
      <c r="C17" s="92"/>
      <c r="D17" s="106" t="s">
        <v>42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7"/>
      <c r="AA17"/>
      <c r="AB17"/>
      <c r="AC17"/>
      <c r="AD17"/>
      <c r="AE17" s="91" t="s">
        <v>11</v>
      </c>
      <c r="AF17" s="92"/>
      <c r="AG17" s="106" t="s">
        <v>44</v>
      </c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7"/>
      <c r="BE17" s="48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3"/>
      <c r="BW17" s="23"/>
      <c r="BX17" s="23"/>
      <c r="BY17" s="23"/>
      <c r="BZ17" s="23"/>
      <c r="CA17" s="23"/>
      <c r="CB17" s="23"/>
      <c r="CC17" s="24"/>
      <c r="CD17" s="24"/>
      <c r="CE17" s="24"/>
      <c r="CF17" s="24"/>
      <c r="CG17" s="24"/>
      <c r="CH17" s="24"/>
    </row>
    <row r="18" spans="1:86" s="16" customFormat="1" ht="15">
      <c r="A18"/>
      <c r="B18" s="91" t="s">
        <v>12</v>
      </c>
      <c r="C18" s="92"/>
      <c r="D18" s="106" t="s">
        <v>55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7"/>
      <c r="AA18"/>
      <c r="AB18"/>
      <c r="AC18"/>
      <c r="AD18"/>
      <c r="AE18" s="91" t="s">
        <v>12</v>
      </c>
      <c r="AF18" s="92"/>
      <c r="AG18" s="106" t="s">
        <v>54</v>
      </c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7"/>
      <c r="BE18" s="48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3"/>
      <c r="BW18" s="23"/>
      <c r="BX18" s="23"/>
      <c r="BY18" s="23"/>
      <c r="BZ18" s="23"/>
      <c r="CA18" s="23"/>
      <c r="CB18" s="23"/>
      <c r="CC18" s="24"/>
      <c r="CD18" s="24"/>
      <c r="CE18" s="24"/>
      <c r="CF18" s="24"/>
      <c r="CG18" s="24"/>
      <c r="CH18" s="24"/>
    </row>
    <row r="19" spans="1:86" s="16" customFormat="1" ht="15">
      <c r="A19"/>
      <c r="B19" s="91" t="s">
        <v>13</v>
      </c>
      <c r="C19" s="92"/>
      <c r="D19" s="106" t="s">
        <v>47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7"/>
      <c r="AA19"/>
      <c r="AB19"/>
      <c r="AC19"/>
      <c r="AD19"/>
      <c r="AE19" s="91" t="s">
        <v>13</v>
      </c>
      <c r="AF19" s="92"/>
      <c r="AG19" s="106" t="s">
        <v>45</v>
      </c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7"/>
      <c r="BE19" s="48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3"/>
      <c r="BW19" s="23"/>
      <c r="BX19" s="23"/>
      <c r="BY19" s="23"/>
      <c r="BZ19" s="23"/>
      <c r="CA19" s="23"/>
      <c r="CB19" s="23"/>
      <c r="CC19" s="24"/>
      <c r="CD19" s="24"/>
      <c r="CE19" s="24"/>
      <c r="CF19" s="24"/>
      <c r="CG19" s="24"/>
      <c r="CH19" s="24"/>
    </row>
    <row r="20" spans="1:86" s="16" customFormat="1" ht="15.75" thickBot="1">
      <c r="A20"/>
      <c r="B20" s="91" t="s">
        <v>14</v>
      </c>
      <c r="C20" s="92"/>
      <c r="D20" s="106" t="s">
        <v>56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7"/>
      <c r="AA20"/>
      <c r="AB20"/>
      <c r="AC20"/>
      <c r="AD20"/>
      <c r="AE20" s="93" t="s">
        <v>14</v>
      </c>
      <c r="AF20" s="94"/>
      <c r="AG20" s="118" t="s">
        <v>46</v>
      </c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9"/>
      <c r="BE20" s="48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3"/>
      <c r="BW20" s="23"/>
      <c r="BX20" s="23"/>
      <c r="BY20" s="23"/>
      <c r="BZ20" s="23"/>
      <c r="CA20" s="23"/>
      <c r="CB20" s="23"/>
      <c r="CC20" s="24"/>
      <c r="CD20" s="24"/>
      <c r="CE20" s="24"/>
      <c r="CF20" s="24"/>
      <c r="CG20" s="24"/>
      <c r="CH20" s="24"/>
    </row>
    <row r="21" spans="1:86" s="16" customFormat="1" ht="15.75" thickBot="1">
      <c r="A21"/>
      <c r="B21" s="93" t="s">
        <v>35</v>
      </c>
      <c r="C21" s="94"/>
      <c r="D21" s="118" t="s">
        <v>48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9"/>
      <c r="AA21"/>
      <c r="AB21"/>
      <c r="AC21"/>
      <c r="AD21"/>
      <c r="AE21" s="92"/>
      <c r="AF21" s="92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E21" s="48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3"/>
      <c r="BW21" s="23"/>
      <c r="BX21" s="23"/>
      <c r="BY21" s="23"/>
      <c r="BZ21" s="23"/>
      <c r="CA21" s="23"/>
      <c r="CB21" s="23"/>
      <c r="CC21" s="24"/>
      <c r="CD21" s="24"/>
      <c r="CE21" s="24"/>
      <c r="CF21" s="24"/>
      <c r="CG21" s="24"/>
      <c r="CH21" s="24"/>
    </row>
    <row r="22" spans="1:86" s="16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18"/>
      <c r="BE22" s="48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3"/>
      <c r="BW22" s="23"/>
      <c r="BX22" s="23"/>
      <c r="BY22" s="23"/>
      <c r="BZ22" s="23"/>
      <c r="CA22" s="23"/>
      <c r="CB22" s="23"/>
      <c r="CC22" s="24"/>
      <c r="CD22" s="24"/>
      <c r="CE22" s="24"/>
      <c r="CF22" s="24"/>
      <c r="CG22" s="24"/>
      <c r="CH22" s="24"/>
    </row>
    <row r="23" spans="1:86" s="16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48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3"/>
      <c r="BW23" s="23"/>
      <c r="BX23" s="23"/>
      <c r="BY23" s="23"/>
      <c r="BZ23" s="23"/>
      <c r="CA23" s="23"/>
      <c r="CB23" s="23"/>
      <c r="CC23" s="24"/>
      <c r="CD23" s="24"/>
      <c r="CE23" s="24"/>
      <c r="CF23" s="24"/>
      <c r="CG23" s="24"/>
      <c r="CH23" s="24"/>
    </row>
    <row r="24" spans="1:86" s="16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48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3"/>
      <c r="BW24" s="23"/>
      <c r="BX24" s="23"/>
      <c r="BY24" s="23"/>
      <c r="BZ24" s="23"/>
      <c r="CA24" s="23"/>
      <c r="CB24" s="23"/>
      <c r="CC24" s="24"/>
      <c r="CD24" s="24"/>
      <c r="CE24" s="24"/>
      <c r="CF24" s="24"/>
      <c r="CG24" s="24"/>
      <c r="CH24" s="24"/>
    </row>
    <row r="25" spans="1:86" s="51" customFormat="1" ht="16.5" customHeight="1" thickBot="1">
      <c r="A25" s="4"/>
      <c r="B25" s="97" t="s">
        <v>17</v>
      </c>
      <c r="C25" s="98"/>
      <c r="D25" s="101" t="s">
        <v>34</v>
      </c>
      <c r="E25" s="102"/>
      <c r="F25" s="103"/>
      <c r="G25" s="101" t="s">
        <v>18</v>
      </c>
      <c r="H25" s="102"/>
      <c r="I25" s="103"/>
      <c r="J25" s="101" t="s">
        <v>20</v>
      </c>
      <c r="K25" s="102"/>
      <c r="L25" s="102"/>
      <c r="M25" s="102"/>
      <c r="N25" s="103"/>
      <c r="O25" s="101" t="s">
        <v>21</v>
      </c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3"/>
      <c r="AW25" s="101" t="s">
        <v>24</v>
      </c>
      <c r="AX25" s="102"/>
      <c r="AY25" s="102"/>
      <c r="AZ25" s="102"/>
      <c r="BA25" s="103"/>
      <c r="BB25" s="99" t="s">
        <v>49</v>
      </c>
      <c r="BC25" s="100"/>
      <c r="BD25" s="17"/>
      <c r="BE25" s="49"/>
      <c r="BF25" s="32"/>
      <c r="BG25" s="33"/>
      <c r="BH25" s="33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4"/>
      <c r="BW25" s="34"/>
      <c r="BX25" s="34"/>
      <c r="BY25" s="34"/>
      <c r="BZ25" s="34"/>
      <c r="CA25" s="34"/>
      <c r="CB25" s="34"/>
      <c r="CC25" s="35"/>
      <c r="CD25" s="35"/>
      <c r="CE25" s="35"/>
      <c r="CF25" s="35"/>
      <c r="CG25" s="35"/>
      <c r="CH25" s="35"/>
    </row>
    <row r="26" spans="2:86" s="5" customFormat="1" ht="18" customHeight="1">
      <c r="B26" s="77">
        <v>1</v>
      </c>
      <c r="C26" s="78"/>
      <c r="D26" s="78">
        <v>1</v>
      </c>
      <c r="E26" s="78"/>
      <c r="F26" s="78"/>
      <c r="G26" s="78" t="s">
        <v>19</v>
      </c>
      <c r="H26" s="78"/>
      <c r="I26" s="78"/>
      <c r="J26" s="79">
        <f>$H$10</f>
        <v>0.4166666666666667</v>
      </c>
      <c r="K26" s="79"/>
      <c r="L26" s="79"/>
      <c r="M26" s="79"/>
      <c r="N26" s="80"/>
      <c r="O26" s="68" t="str">
        <f>D16</f>
        <v>BV Alme 2</v>
      </c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10" t="s">
        <v>23</v>
      </c>
      <c r="AF26" s="66" t="str">
        <f>D17</f>
        <v>SV Brilon 1</v>
      </c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7"/>
      <c r="AW26" s="81"/>
      <c r="AX26" s="82"/>
      <c r="AY26" s="10" t="s">
        <v>22</v>
      </c>
      <c r="AZ26" s="82"/>
      <c r="BA26" s="83"/>
      <c r="BB26" s="75" t="s">
        <v>57</v>
      </c>
      <c r="BC26" s="76"/>
      <c r="BE26" s="50"/>
      <c r="BF26" s="36"/>
      <c r="BG26" s="36"/>
      <c r="BH26" s="36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4"/>
      <c r="BW26" s="34"/>
      <c r="BX26" s="34"/>
      <c r="BY26" s="34"/>
      <c r="BZ26" s="34"/>
      <c r="CA26" s="34"/>
      <c r="CB26" s="34"/>
      <c r="CC26" s="37"/>
      <c r="CD26" s="37"/>
      <c r="CE26" s="37"/>
      <c r="CF26" s="37"/>
      <c r="CG26" s="37"/>
      <c r="CH26" s="37"/>
    </row>
    <row r="27" spans="1:86" s="17" customFormat="1" ht="18" customHeight="1" thickBot="1">
      <c r="A27" s="4"/>
      <c r="B27" s="65">
        <v>2</v>
      </c>
      <c r="C27" s="62"/>
      <c r="D27" s="62">
        <v>2</v>
      </c>
      <c r="E27" s="62"/>
      <c r="F27" s="62"/>
      <c r="G27" s="62" t="s">
        <v>25</v>
      </c>
      <c r="H27" s="62"/>
      <c r="I27" s="62"/>
      <c r="J27" s="95">
        <f>J26+$U$10*$X$10+$AL$10</f>
        <v>0.42430555555555555</v>
      </c>
      <c r="K27" s="95"/>
      <c r="L27" s="95"/>
      <c r="M27" s="95"/>
      <c r="N27" s="96"/>
      <c r="O27" s="63" t="str">
        <f>AG16</f>
        <v>TuS Altenbüren</v>
      </c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8" t="s">
        <v>23</v>
      </c>
      <c r="AF27" s="73" t="str">
        <f>AG17</f>
        <v>JSG Rösen.-Thül.-Nehd.</v>
      </c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4"/>
      <c r="AW27" s="84"/>
      <c r="AX27" s="85"/>
      <c r="AY27" s="8" t="s">
        <v>22</v>
      </c>
      <c r="AZ27" s="85"/>
      <c r="BA27" s="86"/>
      <c r="BB27" s="64" t="s">
        <v>58</v>
      </c>
      <c r="BC27" s="87"/>
      <c r="BE27" s="49"/>
      <c r="BF27" s="36"/>
      <c r="BG27" s="36"/>
      <c r="BH27" s="36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4"/>
      <c r="BW27" s="34"/>
      <c r="BX27" s="34"/>
      <c r="BY27" s="34"/>
      <c r="BZ27" s="34"/>
      <c r="CA27" s="34"/>
      <c r="CB27" s="34"/>
      <c r="CC27" s="35"/>
      <c r="CD27" s="35"/>
      <c r="CE27" s="35"/>
      <c r="CF27" s="35"/>
      <c r="CG27" s="35"/>
      <c r="CH27" s="35"/>
    </row>
    <row r="28" spans="1:86" s="17" customFormat="1" ht="18" customHeight="1">
      <c r="A28" s="4"/>
      <c r="B28" s="77">
        <v>3</v>
      </c>
      <c r="C28" s="78"/>
      <c r="D28" s="78">
        <v>1</v>
      </c>
      <c r="E28" s="78"/>
      <c r="F28" s="78"/>
      <c r="G28" s="78" t="s">
        <v>19</v>
      </c>
      <c r="H28" s="78"/>
      <c r="I28" s="78"/>
      <c r="J28" s="79">
        <f>J27+$U$10*$X$10+$AL$10</f>
        <v>0.4319444444444444</v>
      </c>
      <c r="K28" s="79"/>
      <c r="L28" s="79"/>
      <c r="M28" s="79"/>
      <c r="N28" s="80"/>
      <c r="O28" s="68" t="str">
        <f>D18</f>
        <v>SG Hopp.-Mess.-Bont.2</v>
      </c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10" t="s">
        <v>23</v>
      </c>
      <c r="AF28" s="66" t="str">
        <f>D19</f>
        <v>TuS Union Scharfenberg</v>
      </c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7"/>
      <c r="AW28" s="81"/>
      <c r="AX28" s="82"/>
      <c r="AY28" s="10" t="s">
        <v>22</v>
      </c>
      <c r="AZ28" s="82"/>
      <c r="BA28" s="83"/>
      <c r="BB28" s="75" t="s">
        <v>59</v>
      </c>
      <c r="BC28" s="76"/>
      <c r="BE28" s="49"/>
      <c r="BF28" s="36"/>
      <c r="BG28" s="36"/>
      <c r="BH28" s="36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4"/>
      <c r="BW28" s="34"/>
      <c r="BX28" s="34"/>
      <c r="BY28" s="34"/>
      <c r="BZ28" s="34"/>
      <c r="CA28" s="34"/>
      <c r="CB28" s="34"/>
      <c r="CC28" s="35"/>
      <c r="CD28" s="35"/>
      <c r="CE28" s="35"/>
      <c r="CF28" s="35"/>
      <c r="CG28" s="35"/>
      <c r="CH28" s="35"/>
    </row>
    <row r="29" spans="1:86" s="17" customFormat="1" ht="18" customHeight="1" thickBot="1">
      <c r="A29" s="4"/>
      <c r="B29" s="65">
        <v>4</v>
      </c>
      <c r="C29" s="62"/>
      <c r="D29" s="62">
        <v>2</v>
      </c>
      <c r="E29" s="62"/>
      <c r="F29" s="62"/>
      <c r="G29" s="62" t="s">
        <v>25</v>
      </c>
      <c r="H29" s="62"/>
      <c r="I29" s="62"/>
      <c r="J29" s="95">
        <f>J28</f>
        <v>0.4319444444444444</v>
      </c>
      <c r="K29" s="95"/>
      <c r="L29" s="95"/>
      <c r="M29" s="95"/>
      <c r="N29" s="96"/>
      <c r="O29" s="63" t="str">
        <f>AG18</f>
        <v>SG Hopp-.Mess.-Bont.1</v>
      </c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8" t="s">
        <v>23</v>
      </c>
      <c r="AF29" s="73" t="str">
        <f>AG19</f>
        <v>BV Alme 1</v>
      </c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4"/>
      <c r="AW29" s="84"/>
      <c r="AX29" s="85"/>
      <c r="AY29" s="8" t="s">
        <v>22</v>
      </c>
      <c r="AZ29" s="85"/>
      <c r="BA29" s="86"/>
      <c r="BB29" s="64" t="s">
        <v>60</v>
      </c>
      <c r="BC29" s="87"/>
      <c r="BE29" s="49"/>
      <c r="BF29" s="36"/>
      <c r="BG29" s="36"/>
      <c r="BH29" s="36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4"/>
      <c r="BW29" s="34"/>
      <c r="BX29" s="34"/>
      <c r="BY29" s="34"/>
      <c r="BZ29" s="34"/>
      <c r="CA29" s="34"/>
      <c r="CB29" s="34"/>
      <c r="CC29" s="35"/>
      <c r="CD29" s="35"/>
      <c r="CE29" s="35"/>
      <c r="CF29" s="35"/>
      <c r="CG29" s="35"/>
      <c r="CH29" s="35"/>
    </row>
    <row r="30" spans="1:86" s="17" customFormat="1" ht="18" customHeight="1" thickBot="1">
      <c r="A30" s="4"/>
      <c r="B30" s="77">
        <v>5</v>
      </c>
      <c r="C30" s="78"/>
      <c r="D30" s="78">
        <v>1</v>
      </c>
      <c r="E30" s="78"/>
      <c r="F30" s="78"/>
      <c r="G30" s="78" t="s">
        <v>19</v>
      </c>
      <c r="H30" s="78"/>
      <c r="I30" s="78"/>
      <c r="J30" s="79">
        <f>J29+$U$10*$X$10+$AL$10</f>
        <v>0.43958333333333327</v>
      </c>
      <c r="K30" s="79"/>
      <c r="L30" s="79"/>
      <c r="M30" s="79"/>
      <c r="N30" s="80"/>
      <c r="O30" s="68" t="str">
        <f>D20</f>
        <v>TuS Peters.-Gudenh.</v>
      </c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10" t="s">
        <v>23</v>
      </c>
      <c r="AF30" s="66" t="str">
        <f>D21</f>
        <v>TuS Madfeld</v>
      </c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7"/>
      <c r="AW30" s="81"/>
      <c r="AX30" s="82"/>
      <c r="AY30" s="10" t="s">
        <v>22</v>
      </c>
      <c r="AZ30" s="82"/>
      <c r="BA30" s="83"/>
      <c r="BB30" s="64" t="s">
        <v>61</v>
      </c>
      <c r="BC30" s="87"/>
      <c r="BE30" s="49"/>
      <c r="BF30" s="36"/>
      <c r="BG30" s="36"/>
      <c r="BH30" s="36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4"/>
      <c r="BW30" s="34"/>
      <c r="BX30" s="34"/>
      <c r="BY30" s="34"/>
      <c r="BZ30" s="34"/>
      <c r="CA30" s="34"/>
      <c r="CB30" s="34"/>
      <c r="CC30" s="35"/>
      <c r="CD30" s="35"/>
      <c r="CE30" s="35"/>
      <c r="CF30" s="35"/>
      <c r="CG30" s="35"/>
      <c r="CH30" s="35"/>
    </row>
    <row r="31" spans="1:86" s="17" customFormat="1" ht="18" customHeight="1" thickBot="1">
      <c r="A31" s="4"/>
      <c r="B31" s="77">
        <v>6</v>
      </c>
      <c r="C31" s="78"/>
      <c r="D31" s="78">
        <v>1</v>
      </c>
      <c r="E31" s="78"/>
      <c r="F31" s="78"/>
      <c r="G31" s="78" t="s">
        <v>19</v>
      </c>
      <c r="H31" s="78"/>
      <c r="I31" s="78"/>
      <c r="J31" s="79">
        <f aca="true" t="shared" si="0" ref="J31:J38">J30+$U$10*$X$10+$AL$10</f>
        <v>0.44722222222222213</v>
      </c>
      <c r="K31" s="79"/>
      <c r="L31" s="79"/>
      <c r="M31" s="79"/>
      <c r="N31" s="80"/>
      <c r="O31" s="68" t="str">
        <f>D16</f>
        <v>BV Alme 2</v>
      </c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10" t="s">
        <v>23</v>
      </c>
      <c r="AF31" s="66" t="str">
        <f>D18</f>
        <v>SG Hopp.-Mess.-Bont.2</v>
      </c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7"/>
      <c r="AW31" s="81"/>
      <c r="AX31" s="82"/>
      <c r="AY31" s="10" t="s">
        <v>22</v>
      </c>
      <c r="AZ31" s="82"/>
      <c r="BA31" s="83"/>
      <c r="BB31" s="75" t="s">
        <v>62</v>
      </c>
      <c r="BC31" s="76"/>
      <c r="BD31" s="14"/>
      <c r="BE31" s="49"/>
      <c r="BF31" s="36"/>
      <c r="BG31" s="36"/>
      <c r="BH31" s="36"/>
      <c r="BI31" s="31"/>
      <c r="BJ31" s="31"/>
      <c r="BK31" s="38"/>
      <c r="BL31" s="38"/>
      <c r="BM31" s="39"/>
      <c r="BN31" s="40"/>
      <c r="BO31" s="40"/>
      <c r="BP31" s="41"/>
      <c r="BQ31" s="40"/>
      <c r="BR31" s="40"/>
      <c r="BS31" s="40"/>
      <c r="BT31" s="31"/>
      <c r="BU31" s="31"/>
      <c r="BV31" s="34"/>
      <c r="BW31" s="34"/>
      <c r="BX31" s="34"/>
      <c r="BY31" s="34"/>
      <c r="BZ31" s="34"/>
      <c r="CA31" s="34"/>
      <c r="CB31" s="34"/>
      <c r="CC31" s="35"/>
      <c r="CD31" s="35"/>
      <c r="CE31" s="35"/>
      <c r="CF31" s="35"/>
      <c r="CG31" s="35"/>
      <c r="CH31" s="35"/>
    </row>
    <row r="32" spans="1:86" s="17" customFormat="1" ht="18" customHeight="1" thickBot="1">
      <c r="A32" s="4"/>
      <c r="B32" s="65">
        <v>7</v>
      </c>
      <c r="C32" s="62"/>
      <c r="D32" s="62">
        <v>2</v>
      </c>
      <c r="E32" s="62"/>
      <c r="F32" s="62"/>
      <c r="G32" s="62" t="s">
        <v>25</v>
      </c>
      <c r="H32" s="62"/>
      <c r="I32" s="62"/>
      <c r="J32" s="79">
        <f t="shared" si="0"/>
        <v>0.454861111111111</v>
      </c>
      <c r="K32" s="79"/>
      <c r="L32" s="79"/>
      <c r="M32" s="79"/>
      <c r="N32" s="80"/>
      <c r="O32" s="63" t="str">
        <f>AG16</f>
        <v>TuS Altenbüren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8" t="s">
        <v>23</v>
      </c>
      <c r="AF32" s="73" t="str">
        <f>AG18</f>
        <v>SG Hopp-.Mess.-Bont.1</v>
      </c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4"/>
      <c r="AW32" s="84"/>
      <c r="AX32" s="85"/>
      <c r="AY32" s="8" t="s">
        <v>22</v>
      </c>
      <c r="AZ32" s="85"/>
      <c r="BA32" s="86"/>
      <c r="BB32" s="64" t="s">
        <v>58</v>
      </c>
      <c r="BC32" s="87"/>
      <c r="BD32" s="14"/>
      <c r="BE32" s="49"/>
      <c r="BF32" s="36"/>
      <c r="BG32" s="36"/>
      <c r="BH32" s="36"/>
      <c r="BI32" s="31"/>
      <c r="BJ32" s="31"/>
      <c r="BK32" s="38"/>
      <c r="BL32" s="38"/>
      <c r="BM32" s="42"/>
      <c r="BN32" s="40"/>
      <c r="BO32" s="40"/>
      <c r="BP32" s="41"/>
      <c r="BQ32" s="40"/>
      <c r="BR32" s="40"/>
      <c r="BS32" s="40"/>
      <c r="BT32" s="31"/>
      <c r="BU32" s="31"/>
      <c r="BV32" s="34"/>
      <c r="BW32" s="34"/>
      <c r="BX32" s="34"/>
      <c r="BY32" s="34"/>
      <c r="BZ32" s="34"/>
      <c r="CA32" s="34"/>
      <c r="CB32" s="34"/>
      <c r="CC32" s="35"/>
      <c r="CD32" s="35"/>
      <c r="CE32" s="35"/>
      <c r="CF32" s="35"/>
      <c r="CG32" s="35"/>
      <c r="CH32" s="35"/>
    </row>
    <row r="33" spans="1:86" s="17" customFormat="1" ht="18" customHeight="1" thickBot="1">
      <c r="A33" s="4"/>
      <c r="B33" s="77">
        <v>8</v>
      </c>
      <c r="C33" s="78"/>
      <c r="D33" s="78">
        <v>1</v>
      </c>
      <c r="E33" s="78"/>
      <c r="F33" s="78"/>
      <c r="G33" s="78" t="s">
        <v>19</v>
      </c>
      <c r="H33" s="78"/>
      <c r="I33" s="78"/>
      <c r="J33" s="79">
        <f t="shared" si="0"/>
        <v>0.46249999999999986</v>
      </c>
      <c r="K33" s="79"/>
      <c r="L33" s="79"/>
      <c r="M33" s="79"/>
      <c r="N33" s="80"/>
      <c r="O33" s="68" t="str">
        <f>D17</f>
        <v>SV Brilon 1</v>
      </c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10" t="s">
        <v>23</v>
      </c>
      <c r="AF33" s="66" t="str">
        <f>D20</f>
        <v>TuS Peters.-Gudenh.</v>
      </c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7"/>
      <c r="AW33" s="81"/>
      <c r="AX33" s="82"/>
      <c r="AY33" s="10" t="s">
        <v>22</v>
      </c>
      <c r="AZ33" s="82"/>
      <c r="BA33" s="83"/>
      <c r="BB33" s="75" t="s">
        <v>59</v>
      </c>
      <c r="BC33" s="76"/>
      <c r="BD33" s="14"/>
      <c r="BE33" s="49"/>
      <c r="BF33" s="36"/>
      <c r="BG33" s="36"/>
      <c r="BH33" s="36"/>
      <c r="BI33" s="31"/>
      <c r="BJ33" s="31"/>
      <c r="BK33" s="38"/>
      <c r="BL33" s="38"/>
      <c r="BM33" s="42"/>
      <c r="BN33" s="40"/>
      <c r="BO33" s="40"/>
      <c r="BP33" s="41"/>
      <c r="BQ33" s="40"/>
      <c r="BR33" s="40"/>
      <c r="BS33" s="40"/>
      <c r="BT33" s="31"/>
      <c r="BU33" s="31"/>
      <c r="BV33" s="34"/>
      <c r="BW33" s="34"/>
      <c r="BX33" s="34"/>
      <c r="BY33" s="34"/>
      <c r="BZ33" s="34"/>
      <c r="CA33" s="34"/>
      <c r="CB33" s="34"/>
      <c r="CC33" s="35"/>
      <c r="CD33" s="35"/>
      <c r="CE33" s="35"/>
      <c r="CF33" s="35"/>
      <c r="CG33" s="35"/>
      <c r="CH33" s="35"/>
    </row>
    <row r="34" spans="1:86" s="17" customFormat="1" ht="18" customHeight="1" thickBot="1">
      <c r="A34" s="4"/>
      <c r="B34" s="65">
        <v>9</v>
      </c>
      <c r="C34" s="62"/>
      <c r="D34" s="62">
        <v>2</v>
      </c>
      <c r="E34" s="62"/>
      <c r="F34" s="62"/>
      <c r="G34" s="62" t="s">
        <v>25</v>
      </c>
      <c r="H34" s="62"/>
      <c r="I34" s="62"/>
      <c r="J34" s="79">
        <f t="shared" si="0"/>
        <v>0.4701388888888887</v>
      </c>
      <c r="K34" s="79"/>
      <c r="L34" s="79"/>
      <c r="M34" s="79"/>
      <c r="N34" s="80"/>
      <c r="O34" s="63" t="str">
        <f>AG17</f>
        <v>JSG Rösen.-Thül.-Nehd.</v>
      </c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8" t="s">
        <v>23</v>
      </c>
      <c r="AF34" s="73" t="str">
        <f>AG20</f>
        <v>SV Brilon 2</v>
      </c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4"/>
      <c r="AW34" s="84"/>
      <c r="AX34" s="85"/>
      <c r="AY34" s="8" t="s">
        <v>22</v>
      </c>
      <c r="AZ34" s="85"/>
      <c r="BA34" s="86"/>
      <c r="BB34" s="75" t="s">
        <v>63</v>
      </c>
      <c r="BC34" s="76"/>
      <c r="BD34" s="14"/>
      <c r="BE34" s="49"/>
      <c r="BF34" s="36"/>
      <c r="BG34" s="36"/>
      <c r="BH34" s="36"/>
      <c r="BI34" s="31"/>
      <c r="BJ34" s="31"/>
      <c r="BK34" s="38"/>
      <c r="BL34" s="38"/>
      <c r="BM34" s="42"/>
      <c r="BN34" s="40"/>
      <c r="BO34" s="40"/>
      <c r="BP34" s="41"/>
      <c r="BQ34" s="40"/>
      <c r="BR34" s="40"/>
      <c r="BS34" s="40"/>
      <c r="BT34" s="31"/>
      <c r="BU34" s="31"/>
      <c r="BV34" s="34"/>
      <c r="BW34" s="34"/>
      <c r="BX34" s="34"/>
      <c r="BY34" s="34"/>
      <c r="BZ34" s="34"/>
      <c r="CA34" s="34"/>
      <c r="CB34" s="34"/>
      <c r="CC34" s="35"/>
      <c r="CD34" s="35"/>
      <c r="CE34" s="35"/>
      <c r="CF34" s="35"/>
      <c r="CG34" s="35"/>
      <c r="CH34" s="35"/>
    </row>
    <row r="35" spans="1:86" s="17" customFormat="1" ht="18" customHeight="1" thickBot="1">
      <c r="A35" s="4"/>
      <c r="B35" s="77">
        <v>10</v>
      </c>
      <c r="C35" s="78"/>
      <c r="D35" s="78">
        <v>1</v>
      </c>
      <c r="E35" s="78"/>
      <c r="F35" s="78"/>
      <c r="G35" s="78" t="s">
        <v>19</v>
      </c>
      <c r="H35" s="78"/>
      <c r="I35" s="78"/>
      <c r="J35" s="79">
        <f t="shared" si="0"/>
        <v>0.4777777777777776</v>
      </c>
      <c r="K35" s="79"/>
      <c r="L35" s="79"/>
      <c r="M35" s="79"/>
      <c r="N35" s="80"/>
      <c r="O35" s="68" t="str">
        <f>D19</f>
        <v>TuS Union Scharfenberg</v>
      </c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10" t="s">
        <v>23</v>
      </c>
      <c r="AF35" s="66" t="str">
        <f>D21</f>
        <v>TuS Madfeld</v>
      </c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7"/>
      <c r="AW35" s="81"/>
      <c r="AX35" s="82"/>
      <c r="AY35" s="10" t="s">
        <v>22</v>
      </c>
      <c r="AZ35" s="82"/>
      <c r="BA35" s="83"/>
      <c r="BB35" s="75" t="s">
        <v>64</v>
      </c>
      <c r="BC35" s="76"/>
      <c r="BD35" s="14"/>
      <c r="BE35" s="49"/>
      <c r="BF35" s="36"/>
      <c r="BG35" s="36"/>
      <c r="BH35" s="36"/>
      <c r="BI35" s="31"/>
      <c r="BJ35" s="31"/>
      <c r="BK35" s="38"/>
      <c r="BL35" s="38"/>
      <c r="BM35" s="42"/>
      <c r="BN35" s="40"/>
      <c r="BO35" s="40"/>
      <c r="BP35" s="41"/>
      <c r="BQ35" s="40"/>
      <c r="BR35" s="40"/>
      <c r="BS35" s="40"/>
      <c r="BT35" s="31"/>
      <c r="BU35" s="31"/>
      <c r="BV35" s="34"/>
      <c r="BW35" s="34"/>
      <c r="BX35" s="34"/>
      <c r="BY35" s="34"/>
      <c r="BZ35" s="34"/>
      <c r="CA35" s="34"/>
      <c r="CB35" s="34"/>
      <c r="CC35" s="35"/>
      <c r="CD35" s="35"/>
      <c r="CE35" s="35"/>
      <c r="CF35" s="35"/>
      <c r="CG35" s="35"/>
      <c r="CH35" s="35"/>
    </row>
    <row r="36" spans="1:86" s="17" customFormat="1" ht="18" customHeight="1" thickBot="1">
      <c r="A36" s="4"/>
      <c r="B36" s="77">
        <v>11</v>
      </c>
      <c r="C36" s="78"/>
      <c r="D36" s="78">
        <v>1</v>
      </c>
      <c r="E36" s="78"/>
      <c r="F36" s="78"/>
      <c r="G36" s="78" t="s">
        <v>19</v>
      </c>
      <c r="H36" s="78"/>
      <c r="I36" s="78"/>
      <c r="J36" s="79">
        <f t="shared" si="0"/>
        <v>0.48541666666666644</v>
      </c>
      <c r="K36" s="79"/>
      <c r="L36" s="79"/>
      <c r="M36" s="79"/>
      <c r="N36" s="80"/>
      <c r="O36" s="68" t="str">
        <f>D16</f>
        <v>BV Alme 2</v>
      </c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10" t="s">
        <v>23</v>
      </c>
      <c r="AF36" s="66" t="str">
        <f>D20</f>
        <v>TuS Peters.-Gudenh.</v>
      </c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7"/>
      <c r="AW36" s="81"/>
      <c r="AX36" s="82"/>
      <c r="AY36" s="10" t="s">
        <v>22</v>
      </c>
      <c r="AZ36" s="82"/>
      <c r="BA36" s="83"/>
      <c r="BB36" s="75" t="s">
        <v>65</v>
      </c>
      <c r="BC36" s="76"/>
      <c r="BD36" s="14"/>
      <c r="BE36" s="49"/>
      <c r="BF36" s="36"/>
      <c r="BG36" s="36"/>
      <c r="BH36" s="36"/>
      <c r="BI36" s="31"/>
      <c r="BJ36" s="22"/>
      <c r="BK36" s="22"/>
      <c r="BL36" s="22"/>
      <c r="BM36" s="22"/>
      <c r="BN36" s="22"/>
      <c r="BO36" s="22"/>
      <c r="BP36" s="22"/>
      <c r="BQ36" s="22"/>
      <c r="BR36" s="40"/>
      <c r="BS36" s="40"/>
      <c r="BT36" s="31"/>
      <c r="BU36" s="31"/>
      <c r="BV36" s="34"/>
      <c r="BW36" s="34"/>
      <c r="BX36" s="34"/>
      <c r="BY36" s="34"/>
      <c r="BZ36" s="34"/>
      <c r="CA36" s="34"/>
      <c r="CB36" s="34"/>
      <c r="CC36" s="35"/>
      <c r="CD36" s="35"/>
      <c r="CE36" s="35"/>
      <c r="CF36" s="35"/>
      <c r="CG36" s="35"/>
      <c r="CH36" s="35"/>
    </row>
    <row r="37" spans="1:86" s="17" customFormat="1" ht="18" customHeight="1" thickBot="1">
      <c r="A37" s="4"/>
      <c r="B37" s="65">
        <v>12</v>
      </c>
      <c r="C37" s="62"/>
      <c r="D37" s="62">
        <v>2</v>
      </c>
      <c r="E37" s="62"/>
      <c r="F37" s="62"/>
      <c r="G37" s="62" t="s">
        <v>25</v>
      </c>
      <c r="H37" s="62"/>
      <c r="I37" s="62"/>
      <c r="J37" s="79">
        <f t="shared" si="0"/>
        <v>0.4930555555555553</v>
      </c>
      <c r="K37" s="79"/>
      <c r="L37" s="79"/>
      <c r="M37" s="79"/>
      <c r="N37" s="80"/>
      <c r="O37" s="63" t="str">
        <f>AG16</f>
        <v>TuS Altenbüren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8" t="s">
        <v>23</v>
      </c>
      <c r="AF37" s="73" t="str">
        <f>AG20</f>
        <v>SV Brilon 2</v>
      </c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4"/>
      <c r="AW37" s="84"/>
      <c r="AX37" s="85"/>
      <c r="AY37" s="8" t="s">
        <v>22</v>
      </c>
      <c r="AZ37" s="85"/>
      <c r="BA37" s="86"/>
      <c r="BB37" s="64" t="s">
        <v>58</v>
      </c>
      <c r="BC37" s="87"/>
      <c r="BD37" s="14"/>
      <c r="BE37" s="49"/>
      <c r="BF37" s="36"/>
      <c r="BG37" s="36"/>
      <c r="BH37" s="36"/>
      <c r="BI37" s="31"/>
      <c r="BJ37" s="31"/>
      <c r="BK37" s="38"/>
      <c r="BL37" s="38"/>
      <c r="BM37" s="42"/>
      <c r="BN37" s="40"/>
      <c r="BO37" s="40"/>
      <c r="BP37" s="41"/>
      <c r="BQ37" s="40"/>
      <c r="BR37" s="40"/>
      <c r="BS37" s="40"/>
      <c r="BT37" s="31"/>
      <c r="BU37" s="31"/>
      <c r="BV37" s="34"/>
      <c r="BW37" s="34"/>
      <c r="BX37" s="34"/>
      <c r="BY37" s="34"/>
      <c r="BZ37" s="34"/>
      <c r="CA37" s="34"/>
      <c r="CB37" s="34"/>
      <c r="CC37" s="35"/>
      <c r="CD37" s="35"/>
      <c r="CE37" s="35"/>
      <c r="CF37" s="35"/>
      <c r="CG37" s="35"/>
      <c r="CH37" s="35"/>
    </row>
    <row r="38" spans="1:86" s="17" customFormat="1" ht="18" customHeight="1" thickBot="1">
      <c r="A38" s="4"/>
      <c r="B38" s="77">
        <v>13</v>
      </c>
      <c r="C38" s="78"/>
      <c r="D38" s="78">
        <v>1</v>
      </c>
      <c r="E38" s="78"/>
      <c r="F38" s="78"/>
      <c r="G38" s="78" t="s">
        <v>19</v>
      </c>
      <c r="H38" s="78"/>
      <c r="I38" s="78"/>
      <c r="J38" s="79">
        <f t="shared" si="0"/>
        <v>0.5006944444444442</v>
      </c>
      <c r="K38" s="79"/>
      <c r="L38" s="79"/>
      <c r="M38" s="79"/>
      <c r="N38" s="80"/>
      <c r="O38" s="68" t="str">
        <f>D17</f>
        <v>SV Brilon 1</v>
      </c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10" t="s">
        <v>23</v>
      </c>
      <c r="AF38" s="66" t="str">
        <f>D19</f>
        <v>TuS Union Scharfenberg</v>
      </c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7"/>
      <c r="AW38" s="81"/>
      <c r="AX38" s="82"/>
      <c r="AY38" s="10" t="s">
        <v>22</v>
      </c>
      <c r="AZ38" s="82"/>
      <c r="BA38" s="83"/>
      <c r="BB38" s="75" t="s">
        <v>59</v>
      </c>
      <c r="BC38" s="76"/>
      <c r="BD38" s="14"/>
      <c r="BE38" s="49"/>
      <c r="BF38" s="36"/>
      <c r="BG38" s="36"/>
      <c r="BH38" s="36"/>
      <c r="BI38" s="31"/>
      <c r="BJ38" s="31"/>
      <c r="BK38" s="38"/>
      <c r="BL38" s="38"/>
      <c r="BM38" s="42"/>
      <c r="BN38" s="40"/>
      <c r="BO38" s="40"/>
      <c r="BP38" s="41"/>
      <c r="BQ38" s="40"/>
      <c r="BR38" s="40"/>
      <c r="BS38" s="40"/>
      <c r="BT38" s="31"/>
      <c r="BU38" s="31"/>
      <c r="BV38" s="34"/>
      <c r="BW38" s="34"/>
      <c r="BX38" s="34"/>
      <c r="BY38" s="34"/>
      <c r="BZ38" s="34"/>
      <c r="CA38" s="34"/>
      <c r="CB38" s="34"/>
      <c r="CC38" s="35"/>
      <c r="CD38" s="35"/>
      <c r="CE38" s="35"/>
      <c r="CF38" s="35"/>
      <c r="CG38" s="35"/>
      <c r="CH38" s="35"/>
    </row>
    <row r="39" spans="1:86" s="17" customFormat="1" ht="18" customHeight="1" thickBot="1">
      <c r="A39" s="4"/>
      <c r="B39" s="65">
        <v>14</v>
      </c>
      <c r="C39" s="62"/>
      <c r="D39" s="62">
        <v>2</v>
      </c>
      <c r="E39" s="62"/>
      <c r="F39" s="62"/>
      <c r="G39" s="62" t="s">
        <v>25</v>
      </c>
      <c r="H39" s="62"/>
      <c r="I39" s="62"/>
      <c r="J39" s="79">
        <f aca="true" t="shared" si="1" ref="J39:J50">J38+$U$10*$X$10+$AL$10</f>
        <v>0.5083333333333331</v>
      </c>
      <c r="K39" s="79"/>
      <c r="L39" s="79"/>
      <c r="M39" s="79"/>
      <c r="N39" s="80"/>
      <c r="O39" s="63" t="str">
        <f>AG17</f>
        <v>JSG Rösen.-Thül.-Nehd.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8" t="s">
        <v>23</v>
      </c>
      <c r="AF39" s="73" t="str">
        <f>AG19</f>
        <v>BV Alme 1</v>
      </c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4"/>
      <c r="AW39" s="84"/>
      <c r="AX39" s="85"/>
      <c r="AY39" s="8" t="s">
        <v>22</v>
      </c>
      <c r="AZ39" s="85"/>
      <c r="BA39" s="86"/>
      <c r="BB39" s="75" t="s">
        <v>63</v>
      </c>
      <c r="BC39" s="76"/>
      <c r="BD39" s="14"/>
      <c r="BE39" s="49"/>
      <c r="BF39" s="36"/>
      <c r="BG39" s="36"/>
      <c r="BH39" s="36"/>
      <c r="BI39" s="31"/>
      <c r="BJ39" s="31"/>
      <c r="BK39" s="38"/>
      <c r="BL39" s="38"/>
      <c r="BM39" s="39"/>
      <c r="BN39" s="40"/>
      <c r="BO39" s="40"/>
      <c r="BP39" s="41"/>
      <c r="BQ39" s="40"/>
      <c r="BR39" s="40"/>
      <c r="BS39" s="40"/>
      <c r="BT39" s="31"/>
      <c r="BU39" s="31"/>
      <c r="BV39" s="34"/>
      <c r="BW39" s="34"/>
      <c r="BX39" s="34"/>
      <c r="BY39" s="34"/>
      <c r="BZ39" s="34"/>
      <c r="CA39" s="34"/>
      <c r="CB39" s="34"/>
      <c r="CC39" s="35"/>
      <c r="CD39" s="35"/>
      <c r="CE39" s="35"/>
      <c r="CF39" s="35"/>
      <c r="CG39" s="35"/>
      <c r="CH39" s="35"/>
    </row>
    <row r="40" spans="1:86" s="17" customFormat="1" ht="18" customHeight="1" thickBot="1">
      <c r="A40" s="4"/>
      <c r="B40" s="77">
        <v>15</v>
      </c>
      <c r="C40" s="78"/>
      <c r="D40" s="78">
        <v>1</v>
      </c>
      <c r="E40" s="78"/>
      <c r="F40" s="78"/>
      <c r="G40" s="78" t="s">
        <v>19</v>
      </c>
      <c r="H40" s="78"/>
      <c r="I40" s="78"/>
      <c r="J40" s="79">
        <f t="shared" si="1"/>
        <v>0.5159722222222219</v>
      </c>
      <c r="K40" s="79"/>
      <c r="L40" s="79"/>
      <c r="M40" s="79"/>
      <c r="N40" s="80"/>
      <c r="O40" s="68" t="str">
        <f>D21</f>
        <v>TuS Madfeld</v>
      </c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10" t="s">
        <v>23</v>
      </c>
      <c r="AF40" s="66" t="str">
        <f>D18</f>
        <v>SG Hopp.-Mess.-Bont.2</v>
      </c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7"/>
      <c r="AW40" s="81"/>
      <c r="AX40" s="82"/>
      <c r="AY40" s="10" t="s">
        <v>22</v>
      </c>
      <c r="AZ40" s="82"/>
      <c r="BA40" s="83"/>
      <c r="BB40" s="75" t="s">
        <v>64</v>
      </c>
      <c r="BC40" s="76"/>
      <c r="BD40" s="14"/>
      <c r="BE40" s="49"/>
      <c r="BF40" s="36"/>
      <c r="BG40" s="36"/>
      <c r="BH40" s="36"/>
      <c r="BI40" s="31"/>
      <c r="BJ40" s="31"/>
      <c r="BK40" s="38"/>
      <c r="BL40" s="38"/>
      <c r="BM40" s="42"/>
      <c r="BN40" s="40"/>
      <c r="BO40" s="40"/>
      <c r="BP40" s="41"/>
      <c r="BQ40" s="40"/>
      <c r="BR40" s="40"/>
      <c r="BS40" s="40"/>
      <c r="BT40" s="31"/>
      <c r="BU40" s="31"/>
      <c r="BV40" s="34"/>
      <c r="BW40" s="34"/>
      <c r="BX40" s="34"/>
      <c r="BY40" s="34"/>
      <c r="BZ40" s="34"/>
      <c r="CA40" s="34"/>
      <c r="CB40" s="34"/>
      <c r="CC40" s="35"/>
      <c r="CD40" s="35"/>
      <c r="CE40" s="35"/>
      <c r="CF40" s="35"/>
      <c r="CG40" s="35"/>
      <c r="CH40" s="35"/>
    </row>
    <row r="41" spans="1:86" s="17" customFormat="1" ht="18" customHeight="1" thickBot="1">
      <c r="A41" s="4"/>
      <c r="B41" s="77">
        <v>16</v>
      </c>
      <c r="C41" s="78"/>
      <c r="D41" s="78">
        <v>1</v>
      </c>
      <c r="E41" s="78"/>
      <c r="F41" s="78"/>
      <c r="G41" s="78" t="s">
        <v>19</v>
      </c>
      <c r="H41" s="78"/>
      <c r="I41" s="78"/>
      <c r="J41" s="79">
        <f t="shared" si="1"/>
        <v>0.5236111111111108</v>
      </c>
      <c r="K41" s="79"/>
      <c r="L41" s="79"/>
      <c r="M41" s="79"/>
      <c r="N41" s="80"/>
      <c r="O41" s="68" t="str">
        <f>D19</f>
        <v>TuS Union Scharfenberg</v>
      </c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10" t="s">
        <v>23</v>
      </c>
      <c r="AF41" s="66" t="str">
        <f>D16</f>
        <v>BV Alme 2</v>
      </c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7"/>
      <c r="AW41" s="81"/>
      <c r="AX41" s="82"/>
      <c r="AY41" s="10" t="s">
        <v>22</v>
      </c>
      <c r="AZ41" s="82"/>
      <c r="BA41" s="83"/>
      <c r="BB41" s="75" t="s">
        <v>66</v>
      </c>
      <c r="BC41" s="76"/>
      <c r="BD41" s="14"/>
      <c r="BE41" s="49"/>
      <c r="BF41" s="36"/>
      <c r="BG41" s="36"/>
      <c r="BH41" s="36"/>
      <c r="BI41" s="31"/>
      <c r="BJ41" s="31"/>
      <c r="BK41" s="31"/>
      <c r="BL41" s="31"/>
      <c r="BM41" s="42"/>
      <c r="BN41" s="40"/>
      <c r="BO41" s="40"/>
      <c r="BP41" s="41"/>
      <c r="BQ41" s="40"/>
      <c r="BR41" s="40"/>
      <c r="BS41" s="31"/>
      <c r="BT41" s="31"/>
      <c r="BU41" s="31"/>
      <c r="BV41" s="34"/>
      <c r="BW41" s="34"/>
      <c r="BX41" s="34"/>
      <c r="BY41" s="34"/>
      <c r="BZ41" s="34"/>
      <c r="CA41" s="34"/>
      <c r="CB41" s="34"/>
      <c r="CC41" s="35"/>
      <c r="CD41" s="35"/>
      <c r="CE41" s="35"/>
      <c r="CF41" s="35"/>
      <c r="CG41" s="35"/>
      <c r="CH41" s="35"/>
    </row>
    <row r="42" spans="1:86" s="17" customFormat="1" ht="18" customHeight="1" thickBot="1">
      <c r="A42" s="4"/>
      <c r="B42" s="65">
        <v>17</v>
      </c>
      <c r="C42" s="62"/>
      <c r="D42" s="62">
        <v>2</v>
      </c>
      <c r="E42" s="62"/>
      <c r="F42" s="62"/>
      <c r="G42" s="62" t="s">
        <v>25</v>
      </c>
      <c r="H42" s="62"/>
      <c r="I42" s="62"/>
      <c r="J42" s="79">
        <f t="shared" si="1"/>
        <v>0.5312499999999997</v>
      </c>
      <c r="K42" s="79"/>
      <c r="L42" s="79"/>
      <c r="M42" s="79"/>
      <c r="N42" s="80"/>
      <c r="O42" s="63" t="str">
        <f>AG19</f>
        <v>BV Alme 1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8" t="s">
        <v>23</v>
      </c>
      <c r="AF42" s="73" t="str">
        <f>AG16</f>
        <v>TuS Altenbüren</v>
      </c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4"/>
      <c r="AW42" s="84"/>
      <c r="AX42" s="85"/>
      <c r="AY42" s="8" t="s">
        <v>22</v>
      </c>
      <c r="AZ42" s="85"/>
      <c r="BA42" s="86"/>
      <c r="BB42" s="75" t="s">
        <v>65</v>
      </c>
      <c r="BC42" s="76"/>
      <c r="BD42" s="14"/>
      <c r="BE42" s="49"/>
      <c r="BF42" s="36"/>
      <c r="BG42" s="36"/>
      <c r="BH42" s="36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4"/>
      <c r="BW42" s="34"/>
      <c r="BX42" s="34"/>
      <c r="BY42" s="34"/>
      <c r="BZ42" s="34"/>
      <c r="CA42" s="34"/>
      <c r="CB42" s="34"/>
      <c r="CC42" s="35"/>
      <c r="CD42" s="35"/>
      <c r="CE42" s="35"/>
      <c r="CF42" s="35"/>
      <c r="CG42" s="35"/>
      <c r="CH42" s="35"/>
    </row>
    <row r="43" spans="1:86" s="17" customFormat="1" ht="18" customHeight="1" thickBot="1">
      <c r="A43" s="4"/>
      <c r="B43" s="77">
        <v>18</v>
      </c>
      <c r="C43" s="78"/>
      <c r="D43" s="78">
        <v>1</v>
      </c>
      <c r="E43" s="78"/>
      <c r="F43" s="78"/>
      <c r="G43" s="78" t="s">
        <v>19</v>
      </c>
      <c r="H43" s="78"/>
      <c r="I43" s="78"/>
      <c r="J43" s="79">
        <f t="shared" si="1"/>
        <v>0.5388888888888885</v>
      </c>
      <c r="K43" s="79"/>
      <c r="L43" s="79"/>
      <c r="M43" s="79"/>
      <c r="N43" s="80"/>
      <c r="O43" s="68" t="str">
        <f>D21</f>
        <v>TuS Madfeld</v>
      </c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10" t="s">
        <v>23</v>
      </c>
      <c r="AF43" s="66" t="str">
        <f>D17</f>
        <v>SV Brilon 1</v>
      </c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7"/>
      <c r="AW43" s="81"/>
      <c r="AX43" s="82"/>
      <c r="AY43" s="10" t="s">
        <v>22</v>
      </c>
      <c r="AZ43" s="82"/>
      <c r="BA43" s="83"/>
      <c r="BB43" s="64" t="s">
        <v>67</v>
      </c>
      <c r="BC43" s="87"/>
      <c r="BD43" s="14"/>
      <c r="BE43" s="49"/>
      <c r="BF43" s="36"/>
      <c r="BG43" s="36"/>
      <c r="BH43" s="36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4"/>
      <c r="BW43" s="34"/>
      <c r="BX43" s="34"/>
      <c r="BY43" s="34"/>
      <c r="BZ43" s="34"/>
      <c r="CA43" s="34"/>
      <c r="CB43" s="34"/>
      <c r="CC43" s="35"/>
      <c r="CD43" s="35"/>
      <c r="CE43" s="35"/>
      <c r="CF43" s="35"/>
      <c r="CG43" s="35"/>
      <c r="CH43" s="35"/>
    </row>
    <row r="44" spans="1:86" s="17" customFormat="1" ht="18" customHeight="1" thickBot="1">
      <c r="A44" s="4"/>
      <c r="B44" s="77">
        <v>19</v>
      </c>
      <c r="C44" s="78"/>
      <c r="D44" s="78">
        <v>1</v>
      </c>
      <c r="E44" s="78"/>
      <c r="F44" s="78"/>
      <c r="G44" s="78" t="s">
        <v>19</v>
      </c>
      <c r="H44" s="78"/>
      <c r="I44" s="78"/>
      <c r="J44" s="79">
        <f t="shared" si="1"/>
        <v>0.5465277777777774</v>
      </c>
      <c r="K44" s="79"/>
      <c r="L44" s="79"/>
      <c r="M44" s="79"/>
      <c r="N44" s="80"/>
      <c r="O44" s="68" t="str">
        <f>D18</f>
        <v>SG Hopp.-Mess.-Bont.2</v>
      </c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10" t="s">
        <v>23</v>
      </c>
      <c r="AF44" s="66" t="str">
        <f>D20</f>
        <v>TuS Peters.-Gudenh.</v>
      </c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7"/>
      <c r="AW44" s="81"/>
      <c r="AX44" s="82"/>
      <c r="AY44" s="10" t="s">
        <v>22</v>
      </c>
      <c r="AZ44" s="82"/>
      <c r="BA44" s="83"/>
      <c r="BB44" s="75" t="s">
        <v>66</v>
      </c>
      <c r="BC44" s="76"/>
      <c r="BD44" s="14"/>
      <c r="BE44" s="49"/>
      <c r="BF44" s="36"/>
      <c r="BG44" s="36"/>
      <c r="BH44" s="36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4"/>
      <c r="BW44" s="34"/>
      <c r="BX44" s="34"/>
      <c r="BY44" s="34"/>
      <c r="BZ44" s="34"/>
      <c r="CA44" s="34"/>
      <c r="CB44" s="34"/>
      <c r="CC44" s="35"/>
      <c r="CD44" s="35"/>
      <c r="CE44" s="35"/>
      <c r="CF44" s="35"/>
      <c r="CG44" s="35"/>
      <c r="CH44" s="35"/>
    </row>
    <row r="45" spans="1:86" s="17" customFormat="1" ht="18" customHeight="1" thickBot="1">
      <c r="A45" s="4"/>
      <c r="B45" s="65">
        <v>20</v>
      </c>
      <c r="C45" s="62"/>
      <c r="D45" s="62">
        <v>2</v>
      </c>
      <c r="E45" s="62"/>
      <c r="F45" s="62"/>
      <c r="G45" s="62" t="s">
        <v>25</v>
      </c>
      <c r="H45" s="62"/>
      <c r="I45" s="62"/>
      <c r="J45" s="79">
        <f t="shared" si="1"/>
        <v>0.5541666666666663</v>
      </c>
      <c r="K45" s="79"/>
      <c r="L45" s="79"/>
      <c r="M45" s="79"/>
      <c r="N45" s="80"/>
      <c r="O45" s="63" t="str">
        <f>AG18</f>
        <v>SG Hopp-.Mess.-Bont.1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8" t="s">
        <v>23</v>
      </c>
      <c r="AF45" s="73" t="str">
        <f>AG20</f>
        <v>SV Brilon 2</v>
      </c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4"/>
      <c r="AW45" s="84"/>
      <c r="AX45" s="85"/>
      <c r="AY45" s="8" t="s">
        <v>22</v>
      </c>
      <c r="AZ45" s="85"/>
      <c r="BA45" s="86"/>
      <c r="BB45" s="64" t="s">
        <v>60</v>
      </c>
      <c r="BC45" s="87"/>
      <c r="BD45" s="14"/>
      <c r="BE45" s="49"/>
      <c r="BF45" s="36"/>
      <c r="BG45" s="36"/>
      <c r="BH45" s="36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4"/>
      <c r="BW45" s="34"/>
      <c r="BX45" s="34"/>
      <c r="BY45" s="34"/>
      <c r="BZ45" s="34"/>
      <c r="CA45" s="34"/>
      <c r="CB45" s="34"/>
      <c r="CC45" s="35"/>
      <c r="CD45" s="35"/>
      <c r="CE45" s="35"/>
      <c r="CF45" s="35"/>
      <c r="CG45" s="35"/>
      <c r="CH45" s="35"/>
    </row>
    <row r="46" spans="1:86" s="17" customFormat="1" ht="18" customHeight="1" thickBot="1">
      <c r="A46" s="4"/>
      <c r="B46" s="77">
        <v>21</v>
      </c>
      <c r="C46" s="78"/>
      <c r="D46" s="78">
        <v>1</v>
      </c>
      <c r="E46" s="78"/>
      <c r="F46" s="78"/>
      <c r="G46" s="78" t="s">
        <v>19</v>
      </c>
      <c r="H46" s="78"/>
      <c r="I46" s="78"/>
      <c r="J46" s="79">
        <f t="shared" si="1"/>
        <v>0.5618055555555551</v>
      </c>
      <c r="K46" s="79"/>
      <c r="L46" s="79"/>
      <c r="M46" s="79"/>
      <c r="N46" s="80"/>
      <c r="O46" s="68" t="str">
        <f>D21</f>
        <v>TuS Madfeld</v>
      </c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10" t="s">
        <v>23</v>
      </c>
      <c r="AF46" s="66" t="str">
        <f>D16</f>
        <v>BV Alme 2</v>
      </c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7"/>
      <c r="AW46" s="81"/>
      <c r="AX46" s="82"/>
      <c r="AY46" s="10" t="s">
        <v>22</v>
      </c>
      <c r="AZ46" s="82"/>
      <c r="BA46" s="83"/>
      <c r="BB46" s="64" t="s">
        <v>61</v>
      </c>
      <c r="BC46" s="87"/>
      <c r="BD46" s="14"/>
      <c r="BE46" s="49"/>
      <c r="BF46" s="36"/>
      <c r="BG46" s="36"/>
      <c r="BH46" s="36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4"/>
      <c r="BW46" s="34"/>
      <c r="BX46" s="34"/>
      <c r="BY46" s="34"/>
      <c r="BZ46" s="34"/>
      <c r="CA46" s="34"/>
      <c r="CB46" s="34"/>
      <c r="CC46" s="35"/>
      <c r="CD46" s="35"/>
      <c r="CE46" s="35"/>
      <c r="CF46" s="35"/>
      <c r="CG46" s="35"/>
      <c r="CH46" s="35"/>
    </row>
    <row r="47" spans="1:86" s="17" customFormat="1" ht="18" customHeight="1" thickBot="1">
      <c r="A47" s="4"/>
      <c r="B47" s="77">
        <v>22</v>
      </c>
      <c r="C47" s="78"/>
      <c r="D47" s="78">
        <v>1</v>
      </c>
      <c r="E47" s="78"/>
      <c r="F47" s="78"/>
      <c r="G47" s="78" t="s">
        <v>19</v>
      </c>
      <c r="H47" s="78"/>
      <c r="I47" s="78"/>
      <c r="J47" s="79">
        <f t="shared" si="1"/>
        <v>0.569444444444444</v>
      </c>
      <c r="K47" s="79"/>
      <c r="L47" s="79"/>
      <c r="M47" s="79"/>
      <c r="N47" s="80"/>
      <c r="O47" s="68" t="str">
        <f>D17</f>
        <v>SV Brilon 1</v>
      </c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10" t="s">
        <v>23</v>
      </c>
      <c r="AF47" s="66" t="str">
        <f>D18</f>
        <v>SG Hopp.-Mess.-Bont.2</v>
      </c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7"/>
      <c r="AW47" s="81"/>
      <c r="AX47" s="82"/>
      <c r="AY47" s="10" t="s">
        <v>22</v>
      </c>
      <c r="AZ47" s="82"/>
      <c r="BA47" s="83"/>
      <c r="BB47" s="75" t="s">
        <v>66</v>
      </c>
      <c r="BC47" s="76"/>
      <c r="BD47" s="14"/>
      <c r="BE47" s="49"/>
      <c r="BF47" s="36"/>
      <c r="BG47" s="36"/>
      <c r="BH47" s="36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4"/>
      <c r="BW47" s="34"/>
      <c r="BX47" s="34"/>
      <c r="BY47" s="34"/>
      <c r="BZ47" s="34"/>
      <c r="CA47" s="34"/>
      <c r="CB47" s="34"/>
      <c r="CC47" s="35"/>
      <c r="CD47" s="35"/>
      <c r="CE47" s="35"/>
      <c r="CF47" s="35"/>
      <c r="CG47" s="35"/>
      <c r="CH47" s="35"/>
    </row>
    <row r="48" spans="1:86" s="17" customFormat="1" ht="18" customHeight="1" thickBot="1">
      <c r="A48" s="4"/>
      <c r="B48" s="65">
        <v>23</v>
      </c>
      <c r="C48" s="62"/>
      <c r="D48" s="62">
        <v>2</v>
      </c>
      <c r="E48" s="62"/>
      <c r="F48" s="62"/>
      <c r="G48" s="62" t="s">
        <v>25</v>
      </c>
      <c r="H48" s="62"/>
      <c r="I48" s="62"/>
      <c r="J48" s="79">
        <f t="shared" si="1"/>
        <v>0.5770833333333328</v>
      </c>
      <c r="K48" s="79"/>
      <c r="L48" s="79"/>
      <c r="M48" s="79"/>
      <c r="N48" s="80"/>
      <c r="O48" s="63" t="str">
        <f>AG17</f>
        <v>JSG Rösen.-Thül.-Nehd.</v>
      </c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8" t="s">
        <v>23</v>
      </c>
      <c r="AF48" s="73" t="str">
        <f>AG18</f>
        <v>SG Hopp-.Mess.-Bont.1</v>
      </c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4"/>
      <c r="AW48" s="84"/>
      <c r="AX48" s="85"/>
      <c r="AY48" s="8" t="s">
        <v>22</v>
      </c>
      <c r="AZ48" s="85"/>
      <c r="BA48" s="86"/>
      <c r="BB48" s="75" t="s">
        <v>63</v>
      </c>
      <c r="BC48" s="76"/>
      <c r="BD48" s="14"/>
      <c r="BE48" s="49"/>
      <c r="BF48" s="36"/>
      <c r="BG48" s="36"/>
      <c r="BH48" s="36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4"/>
      <c r="BW48" s="34"/>
      <c r="BX48" s="34"/>
      <c r="BY48" s="34"/>
      <c r="BZ48" s="34"/>
      <c r="CA48" s="34"/>
      <c r="CB48" s="34"/>
      <c r="CC48" s="35"/>
      <c r="CD48" s="35"/>
      <c r="CE48" s="35"/>
      <c r="CF48" s="35"/>
      <c r="CG48" s="35"/>
      <c r="CH48" s="35"/>
    </row>
    <row r="49" spans="1:86" s="17" customFormat="1" ht="18" customHeight="1" thickBot="1">
      <c r="A49" s="4"/>
      <c r="B49" s="77">
        <v>24</v>
      </c>
      <c r="C49" s="78"/>
      <c r="D49" s="78">
        <v>1</v>
      </c>
      <c r="E49" s="78"/>
      <c r="F49" s="78"/>
      <c r="G49" s="78" t="s">
        <v>19</v>
      </c>
      <c r="H49" s="78"/>
      <c r="I49" s="78"/>
      <c r="J49" s="79">
        <f t="shared" si="1"/>
        <v>0.5847222222222217</v>
      </c>
      <c r="K49" s="79"/>
      <c r="L49" s="79"/>
      <c r="M49" s="79"/>
      <c r="N49" s="80"/>
      <c r="O49" s="68" t="str">
        <f>D20</f>
        <v>TuS Peters.-Gudenh.</v>
      </c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10" t="s">
        <v>23</v>
      </c>
      <c r="AF49" s="66" t="str">
        <f>D19</f>
        <v>TuS Union Scharfenberg</v>
      </c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7"/>
      <c r="AW49" s="81"/>
      <c r="AX49" s="82"/>
      <c r="AY49" s="10" t="s">
        <v>22</v>
      </c>
      <c r="AZ49" s="82"/>
      <c r="BA49" s="83"/>
      <c r="BB49" s="75" t="s">
        <v>64</v>
      </c>
      <c r="BC49" s="76"/>
      <c r="BD49" s="14"/>
      <c r="BE49" s="49"/>
      <c r="BF49" s="36"/>
      <c r="BG49" s="36"/>
      <c r="BH49" s="36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4"/>
      <c r="BW49" s="34"/>
      <c r="BX49" s="34"/>
      <c r="BY49" s="34"/>
      <c r="BZ49" s="34"/>
      <c r="CA49" s="34"/>
      <c r="CB49" s="34"/>
      <c r="CC49" s="35"/>
      <c r="CD49" s="35"/>
      <c r="CE49" s="35"/>
      <c r="CF49" s="35"/>
      <c r="CG49" s="35"/>
      <c r="CH49" s="35"/>
    </row>
    <row r="50" spans="1:86" s="16" customFormat="1" ht="18" customHeight="1" thickBot="1">
      <c r="A50"/>
      <c r="B50" s="65">
        <v>25</v>
      </c>
      <c r="C50" s="62"/>
      <c r="D50" s="62">
        <v>2</v>
      </c>
      <c r="E50" s="62"/>
      <c r="F50" s="62"/>
      <c r="G50" s="62" t="s">
        <v>25</v>
      </c>
      <c r="H50" s="62"/>
      <c r="I50" s="62"/>
      <c r="J50" s="163">
        <f t="shared" si="1"/>
        <v>0.5923611111111106</v>
      </c>
      <c r="K50" s="163"/>
      <c r="L50" s="163"/>
      <c r="M50" s="163"/>
      <c r="N50" s="164"/>
      <c r="O50" s="63" t="str">
        <f>AG20</f>
        <v>SV Brilon 2</v>
      </c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8" t="s">
        <v>23</v>
      </c>
      <c r="AF50" s="73" t="str">
        <f>AG19</f>
        <v>BV Alme 1</v>
      </c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4"/>
      <c r="AW50" s="84"/>
      <c r="AX50" s="85"/>
      <c r="AY50" s="8" t="s">
        <v>22</v>
      </c>
      <c r="AZ50" s="85"/>
      <c r="BA50" s="86"/>
      <c r="BB50" s="161" t="s">
        <v>62</v>
      </c>
      <c r="BC50" s="162"/>
      <c r="BD50" s="15"/>
      <c r="BE50" s="48"/>
      <c r="BF50" s="36"/>
      <c r="BG50" s="36"/>
      <c r="BH50" s="36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3"/>
      <c r="BW50" s="23"/>
      <c r="BX50" s="23"/>
      <c r="BY50" s="23"/>
      <c r="BZ50" s="23"/>
      <c r="CA50" s="23"/>
      <c r="CB50" s="23"/>
      <c r="CC50" s="24"/>
      <c r="CD50" s="24"/>
      <c r="CE50" s="24"/>
      <c r="CF50" s="24"/>
      <c r="CG50" s="24"/>
      <c r="CH50" s="24"/>
    </row>
    <row r="51" spans="1:86" s="16" customFormat="1" ht="18" customHeight="1">
      <c r="A51"/>
      <c r="B51" s="55"/>
      <c r="C51" s="55"/>
      <c r="D51" s="55"/>
      <c r="E51" s="55"/>
      <c r="F51" s="55"/>
      <c r="G51" s="55"/>
      <c r="H51" s="55"/>
      <c r="I51" s="55"/>
      <c r="J51" s="56"/>
      <c r="K51" s="56"/>
      <c r="L51" s="56"/>
      <c r="M51" s="56"/>
      <c r="N51" s="56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4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4"/>
      <c r="AX51" s="54"/>
      <c r="AY51" s="54"/>
      <c r="AZ51" s="54"/>
      <c r="BA51" s="54"/>
      <c r="BB51" s="54"/>
      <c r="BC51" s="54"/>
      <c r="BD51" s="15"/>
      <c r="BE51" s="48"/>
      <c r="BF51" s="36"/>
      <c r="BG51" s="36"/>
      <c r="BH51" s="36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3"/>
      <c r="BW51" s="23"/>
      <c r="BX51" s="23"/>
      <c r="BY51" s="23"/>
      <c r="BZ51" s="23"/>
      <c r="CA51" s="23"/>
      <c r="CB51" s="23"/>
      <c r="CC51" s="24"/>
      <c r="CD51" s="24"/>
      <c r="CE51" s="24"/>
      <c r="CF51" s="24"/>
      <c r="CG51" s="24"/>
      <c r="CH51" s="24"/>
    </row>
    <row r="52" spans="1:86" s="16" customFormat="1" ht="33">
      <c r="A52"/>
      <c r="B52" s="88" t="str">
        <f>$A$2</f>
        <v>SV 20 Brilon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15"/>
      <c r="BE52" s="48"/>
      <c r="BF52" s="36"/>
      <c r="BG52" s="36"/>
      <c r="BH52" s="36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3"/>
      <c r="BW52" s="23"/>
      <c r="BX52" s="23"/>
      <c r="BY52" s="23"/>
      <c r="BZ52" s="23"/>
      <c r="CA52" s="23"/>
      <c r="CB52" s="23"/>
      <c r="CC52" s="24"/>
      <c r="CD52" s="24"/>
      <c r="CE52" s="24"/>
      <c r="CF52" s="24"/>
      <c r="CG52" s="24"/>
      <c r="CH52" s="24"/>
    </row>
    <row r="53" spans="1:86" s="16" customFormat="1" ht="27">
      <c r="A53"/>
      <c r="B53" s="89" t="str">
        <f>$A$3</f>
        <v>Hallenstadtmeisterschaften F-Junioren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15"/>
      <c r="BE53" s="48"/>
      <c r="BF53" s="36"/>
      <c r="BG53" s="36"/>
      <c r="BH53" s="36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3"/>
      <c r="BW53" s="23"/>
      <c r="BX53" s="23"/>
      <c r="BY53" s="23"/>
      <c r="BZ53" s="23"/>
      <c r="CA53" s="23"/>
      <c r="CB53" s="23"/>
      <c r="CC53" s="24"/>
      <c r="CD53" s="24"/>
      <c r="CE53" s="24"/>
      <c r="CF53" s="24"/>
      <c r="CG53" s="24"/>
      <c r="CH53" s="24"/>
    </row>
    <row r="54" spans="1:86" s="16" customFormat="1" ht="18" customHeight="1">
      <c r="A54"/>
      <c r="B54" s="55"/>
      <c r="C54" s="55"/>
      <c r="D54" s="55"/>
      <c r="E54" s="55"/>
      <c r="F54" s="55"/>
      <c r="G54" s="55"/>
      <c r="H54" s="55"/>
      <c r="I54" s="55"/>
      <c r="J54" s="56"/>
      <c r="K54" s="56"/>
      <c r="L54" s="56"/>
      <c r="M54" s="56"/>
      <c r="N54" s="56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4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4"/>
      <c r="AX54" s="54"/>
      <c r="AY54" s="54"/>
      <c r="AZ54" s="54"/>
      <c r="BA54" s="54"/>
      <c r="BB54" s="54"/>
      <c r="BC54" s="54"/>
      <c r="BD54" s="15"/>
      <c r="BE54" s="48"/>
      <c r="BF54" s="36"/>
      <c r="BG54" s="36"/>
      <c r="BH54" s="36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3"/>
      <c r="BW54" s="23"/>
      <c r="BX54" s="23"/>
      <c r="BY54" s="23"/>
      <c r="BZ54" s="23"/>
      <c r="CA54" s="23"/>
      <c r="CB54" s="23"/>
      <c r="CC54" s="24"/>
      <c r="CD54" s="24"/>
      <c r="CE54" s="24"/>
      <c r="CF54" s="24"/>
      <c r="CG54" s="24"/>
      <c r="CH54" s="24"/>
    </row>
    <row r="55" spans="2:116" ht="12" customHeight="1" thickBot="1">
      <c r="B55" s="55"/>
      <c r="C55" s="55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9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4"/>
      <c r="AX55" s="54"/>
      <c r="AY55" s="54"/>
      <c r="AZ55" s="54"/>
      <c r="BA55" s="54"/>
      <c r="BB55" s="55"/>
      <c r="BC55" s="55"/>
      <c r="BD55" s="7"/>
      <c r="BE55" s="22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7"/>
    </row>
    <row r="56" spans="2:116" ht="19.5" customHeight="1" thickBot="1">
      <c r="B56" s="120" t="s">
        <v>17</v>
      </c>
      <c r="C56" s="121"/>
      <c r="D56" s="122" t="s">
        <v>34</v>
      </c>
      <c r="E56" s="123"/>
      <c r="F56" s="124"/>
      <c r="G56" s="122" t="s">
        <v>20</v>
      </c>
      <c r="H56" s="123"/>
      <c r="I56" s="123"/>
      <c r="J56" s="123"/>
      <c r="K56" s="123"/>
      <c r="L56" s="123"/>
      <c r="M56" s="123"/>
      <c r="N56" s="124"/>
      <c r="O56" s="122" t="s">
        <v>36</v>
      </c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4"/>
      <c r="AW56" s="122" t="s">
        <v>24</v>
      </c>
      <c r="AX56" s="123"/>
      <c r="AY56" s="123"/>
      <c r="AZ56" s="123"/>
      <c r="BA56" s="124"/>
      <c r="BB56" s="122"/>
      <c r="BC56" s="125"/>
      <c r="BD56" s="7"/>
      <c r="BE56" s="22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7"/>
    </row>
    <row r="57" spans="2:116" ht="18" customHeight="1">
      <c r="B57" s="126">
        <v>26</v>
      </c>
      <c r="C57" s="127"/>
      <c r="D57" s="144">
        <v>1</v>
      </c>
      <c r="E57" s="145"/>
      <c r="F57" s="145"/>
      <c r="G57" s="148">
        <v>0.6041666666666666</v>
      </c>
      <c r="H57" s="149"/>
      <c r="I57" s="149"/>
      <c r="J57" s="149"/>
      <c r="K57" s="149"/>
      <c r="L57" s="149"/>
      <c r="M57" s="149"/>
      <c r="N57" s="150"/>
      <c r="O57" s="130">
        <f>IF(ISBLANK(AZ49),"",#REF!)</f>
      </c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0" t="s">
        <v>23</v>
      </c>
      <c r="AF57" s="131">
        <f>IF(ISBLANK(AZ50),"",#REF!)</f>
      </c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2"/>
      <c r="AW57" s="133"/>
      <c r="AX57" s="134"/>
      <c r="AY57" s="134" t="s">
        <v>22</v>
      </c>
      <c r="AZ57" s="134"/>
      <c r="BA57" s="137"/>
      <c r="BB57" s="127"/>
      <c r="BC57" s="139"/>
      <c r="BD57" s="7"/>
      <c r="BE57" s="22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7"/>
    </row>
    <row r="58" spans="2:116" ht="12" customHeight="1" thickBot="1">
      <c r="B58" s="128"/>
      <c r="C58" s="129"/>
      <c r="D58" s="146"/>
      <c r="E58" s="147"/>
      <c r="F58" s="147"/>
      <c r="G58" s="151"/>
      <c r="H58" s="152"/>
      <c r="I58" s="152"/>
      <c r="J58" s="152"/>
      <c r="K58" s="152"/>
      <c r="L58" s="152"/>
      <c r="M58" s="152"/>
      <c r="N58" s="153"/>
      <c r="O58" s="141" t="s">
        <v>28</v>
      </c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1"/>
      <c r="AF58" s="142" t="s">
        <v>29</v>
      </c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3"/>
      <c r="AW58" s="135"/>
      <c r="AX58" s="136"/>
      <c r="AY58" s="136"/>
      <c r="AZ58" s="136"/>
      <c r="BA58" s="138"/>
      <c r="BB58" s="129"/>
      <c r="BC58" s="140"/>
      <c r="BD58" s="7"/>
      <c r="BE58" s="22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7"/>
    </row>
    <row r="59" spans="56:116" ht="3.75" customHeight="1" thickBot="1">
      <c r="BD59" s="7"/>
      <c r="BE59" s="22"/>
      <c r="BZ59" s="22"/>
      <c r="CA59" s="22"/>
      <c r="CB59" s="22"/>
      <c r="CC59" s="43"/>
      <c r="CD59" s="43"/>
      <c r="CE59" s="43"/>
      <c r="CF59" s="43"/>
      <c r="CG59" s="43"/>
      <c r="CH59" s="43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7"/>
    </row>
    <row r="60" spans="2:116" ht="19.5" customHeight="1" thickBot="1">
      <c r="B60" s="120" t="s">
        <v>17</v>
      </c>
      <c r="C60" s="121"/>
      <c r="D60" s="122" t="s">
        <v>34</v>
      </c>
      <c r="E60" s="123"/>
      <c r="F60" s="124"/>
      <c r="G60" s="122" t="s">
        <v>20</v>
      </c>
      <c r="H60" s="123"/>
      <c r="I60" s="123"/>
      <c r="J60" s="123"/>
      <c r="K60" s="123"/>
      <c r="L60" s="123"/>
      <c r="M60" s="123"/>
      <c r="N60" s="124"/>
      <c r="O60" s="122" t="s">
        <v>37</v>
      </c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4"/>
      <c r="AW60" s="122" t="s">
        <v>24</v>
      </c>
      <c r="AX60" s="123"/>
      <c r="AY60" s="123"/>
      <c r="AZ60" s="123"/>
      <c r="BA60" s="124"/>
      <c r="BB60" s="122"/>
      <c r="BC60" s="125"/>
      <c r="BD60" s="7"/>
      <c r="BE60" s="22"/>
      <c r="BZ60" s="22"/>
      <c r="CA60" s="22"/>
      <c r="CB60" s="44"/>
      <c r="CC60" s="43"/>
      <c r="CD60" s="43"/>
      <c r="CE60" s="43"/>
      <c r="CF60" s="43"/>
      <c r="CG60" s="43"/>
      <c r="CH60" s="43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7"/>
    </row>
    <row r="61" spans="2:116" ht="18" customHeight="1">
      <c r="B61" s="126">
        <v>27</v>
      </c>
      <c r="C61" s="127"/>
      <c r="D61" s="144">
        <v>2</v>
      </c>
      <c r="E61" s="145"/>
      <c r="F61" s="145"/>
      <c r="G61" s="148">
        <v>0.6118055555555556</v>
      </c>
      <c r="H61" s="149"/>
      <c r="I61" s="149"/>
      <c r="J61" s="149"/>
      <c r="K61" s="149"/>
      <c r="L61" s="149"/>
      <c r="M61" s="149"/>
      <c r="N61" s="150"/>
      <c r="O61" s="130">
        <f>IF(ISBLANK(AZ50),"",#REF!)</f>
      </c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0" t="s">
        <v>23</v>
      </c>
      <c r="AF61" s="131">
        <f>IF(ISBLANK(AZ49),"",#REF!)</f>
      </c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2"/>
      <c r="AW61" s="133"/>
      <c r="AX61" s="134"/>
      <c r="AY61" s="134" t="s">
        <v>22</v>
      </c>
      <c r="AZ61" s="134"/>
      <c r="BA61" s="137"/>
      <c r="BB61" s="127"/>
      <c r="BC61" s="139"/>
      <c r="BD61" s="7"/>
      <c r="BE61" s="22"/>
      <c r="BZ61" s="22"/>
      <c r="CA61" s="22"/>
      <c r="CB61" s="44"/>
      <c r="CC61" s="43"/>
      <c r="CD61" s="43"/>
      <c r="CE61" s="43"/>
      <c r="CF61" s="43"/>
      <c r="CG61" s="43"/>
      <c r="CH61" s="43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7"/>
    </row>
    <row r="62" spans="2:116" ht="12" customHeight="1" thickBot="1">
      <c r="B62" s="128"/>
      <c r="C62" s="129"/>
      <c r="D62" s="146"/>
      <c r="E62" s="147"/>
      <c r="F62" s="147"/>
      <c r="G62" s="151"/>
      <c r="H62" s="152"/>
      <c r="I62" s="152"/>
      <c r="J62" s="152"/>
      <c r="K62" s="152"/>
      <c r="L62" s="152"/>
      <c r="M62" s="152"/>
      <c r="N62" s="153"/>
      <c r="O62" s="141" t="s">
        <v>30</v>
      </c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1"/>
      <c r="AF62" s="142" t="s">
        <v>27</v>
      </c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3"/>
      <c r="AW62" s="135"/>
      <c r="AX62" s="136"/>
      <c r="AY62" s="136"/>
      <c r="AZ62" s="136"/>
      <c r="BA62" s="138"/>
      <c r="BB62" s="129"/>
      <c r="BC62" s="140"/>
      <c r="BD62" s="7"/>
      <c r="BE62" s="22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7"/>
    </row>
    <row r="63" spans="2:116" ht="7.5" customHeight="1">
      <c r="B63" s="55"/>
      <c r="C63" s="55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9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4"/>
      <c r="AX63" s="54"/>
      <c r="AY63" s="54"/>
      <c r="AZ63" s="54"/>
      <c r="BA63" s="54"/>
      <c r="BB63" s="55"/>
      <c r="BC63" s="55"/>
      <c r="BD63" s="7"/>
      <c r="BE63" s="22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7"/>
    </row>
    <row r="64" spans="56:116" ht="7.5" customHeight="1" thickBot="1">
      <c r="BD64" s="7"/>
      <c r="BE64" s="22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7"/>
    </row>
    <row r="65" spans="2:116" ht="19.5" customHeight="1" thickBot="1">
      <c r="B65" s="120" t="s">
        <v>17</v>
      </c>
      <c r="C65" s="121"/>
      <c r="D65" s="122" t="s">
        <v>34</v>
      </c>
      <c r="E65" s="123"/>
      <c r="F65" s="124"/>
      <c r="G65" s="122" t="s">
        <v>39</v>
      </c>
      <c r="H65" s="123"/>
      <c r="I65" s="123"/>
      <c r="J65" s="123"/>
      <c r="K65" s="123"/>
      <c r="L65" s="123"/>
      <c r="M65" s="123"/>
      <c r="N65" s="124"/>
      <c r="O65" s="122" t="s">
        <v>31</v>
      </c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4"/>
      <c r="AW65" s="122" t="s">
        <v>24</v>
      </c>
      <c r="AX65" s="123"/>
      <c r="AY65" s="123"/>
      <c r="AZ65" s="123"/>
      <c r="BA65" s="124"/>
      <c r="BB65" s="122"/>
      <c r="BC65" s="125"/>
      <c r="BD65" s="7"/>
      <c r="BE65" s="22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7"/>
    </row>
    <row r="66" spans="2:116" ht="18" customHeight="1">
      <c r="B66" s="126">
        <v>28</v>
      </c>
      <c r="C66" s="127"/>
      <c r="D66" s="144">
        <v>1</v>
      </c>
      <c r="E66" s="145"/>
      <c r="F66" s="145"/>
      <c r="G66" s="148">
        <v>0.6215277777777778</v>
      </c>
      <c r="H66" s="149"/>
      <c r="I66" s="149"/>
      <c r="J66" s="149"/>
      <c r="K66" s="149"/>
      <c r="L66" s="149"/>
      <c r="M66" s="149"/>
      <c r="N66" s="150"/>
      <c r="O66" s="130" t="str">
        <f>IF(ISBLANK($AZ$57)," ",IF($AW$57&lt;$AZ$57,$O$57,IF($AZ$57&lt;$AW$57,$AF$57)))</f>
        <v> </v>
      </c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0" t="s">
        <v>23</v>
      </c>
      <c r="AF66" s="131" t="str">
        <f>IF(ISBLANK($AZ$61)," ",IF($AW$61&lt;$AZ$61,$O$61,IF($AZ$61&lt;$AW$61,$AF$61)))</f>
        <v> </v>
      </c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2"/>
      <c r="AW66" s="133"/>
      <c r="AX66" s="134"/>
      <c r="AY66" s="134" t="s">
        <v>22</v>
      </c>
      <c r="AZ66" s="134"/>
      <c r="BA66" s="137"/>
      <c r="BB66" s="127"/>
      <c r="BC66" s="139"/>
      <c r="BD66" s="7"/>
      <c r="BE66" s="22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7"/>
    </row>
    <row r="67" spans="2:116" ht="12" customHeight="1" thickBot="1">
      <c r="B67" s="128"/>
      <c r="C67" s="129"/>
      <c r="D67" s="146"/>
      <c r="E67" s="147"/>
      <c r="F67" s="147"/>
      <c r="G67" s="151"/>
      <c r="H67" s="152"/>
      <c r="I67" s="152"/>
      <c r="J67" s="152"/>
      <c r="K67" s="152"/>
      <c r="L67" s="152"/>
      <c r="M67" s="152"/>
      <c r="N67" s="153"/>
      <c r="O67" s="141" t="s">
        <v>50</v>
      </c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1"/>
      <c r="AF67" s="142" t="s">
        <v>51</v>
      </c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3"/>
      <c r="AW67" s="135"/>
      <c r="AX67" s="136"/>
      <c r="AY67" s="136"/>
      <c r="AZ67" s="136"/>
      <c r="BA67" s="138"/>
      <c r="BB67" s="129"/>
      <c r="BC67" s="140"/>
      <c r="BD67" s="7"/>
      <c r="BE67" s="22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7"/>
    </row>
    <row r="68" spans="56:116" ht="3.75" customHeight="1" thickBot="1">
      <c r="BD68" s="7"/>
      <c r="BE68" s="22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7"/>
    </row>
    <row r="69" spans="2:116" ht="19.5" customHeight="1" thickBot="1">
      <c r="B69" s="120" t="s">
        <v>17</v>
      </c>
      <c r="C69" s="121"/>
      <c r="D69" s="122" t="s">
        <v>34</v>
      </c>
      <c r="E69" s="123"/>
      <c r="F69" s="124"/>
      <c r="G69" s="122" t="s">
        <v>39</v>
      </c>
      <c r="H69" s="123"/>
      <c r="I69" s="123"/>
      <c r="J69" s="123"/>
      <c r="K69" s="123"/>
      <c r="L69" s="123"/>
      <c r="M69" s="123"/>
      <c r="N69" s="124"/>
      <c r="O69" s="122" t="s">
        <v>32</v>
      </c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4"/>
      <c r="AW69" s="122" t="s">
        <v>24</v>
      </c>
      <c r="AX69" s="123"/>
      <c r="AY69" s="123"/>
      <c r="AZ69" s="123"/>
      <c r="BA69" s="124"/>
      <c r="BB69" s="122"/>
      <c r="BC69" s="125"/>
      <c r="BD69" s="7"/>
      <c r="BE69" s="22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7"/>
    </row>
    <row r="70" spans="2:116" ht="18" customHeight="1">
      <c r="B70" s="126">
        <v>29</v>
      </c>
      <c r="C70" s="127"/>
      <c r="D70" s="144">
        <v>1</v>
      </c>
      <c r="E70" s="145"/>
      <c r="F70" s="145"/>
      <c r="G70" s="148">
        <v>0.6291666666666667</v>
      </c>
      <c r="H70" s="149"/>
      <c r="I70" s="149"/>
      <c r="J70" s="149"/>
      <c r="K70" s="149"/>
      <c r="L70" s="149"/>
      <c r="M70" s="149"/>
      <c r="N70" s="150"/>
      <c r="O70" s="130" t="str">
        <f>IF(ISBLANK($AZ$57)," ",IF($AW$57&gt;$AZ$57,$O$57,IF($AZ$57&gt;$AW$57,$AF$57)))</f>
        <v> </v>
      </c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0" t="s">
        <v>23</v>
      </c>
      <c r="AF70" s="131" t="str">
        <f>IF(ISBLANK($AZ$61)," ",IF($AW$61&gt;$AZ$61,$O$61,IF($AZ$61&gt;$AW$61,$AF$61)))</f>
        <v> </v>
      </c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2"/>
      <c r="AW70" s="133"/>
      <c r="AX70" s="134"/>
      <c r="AY70" s="134" t="s">
        <v>22</v>
      </c>
      <c r="AZ70" s="134"/>
      <c r="BA70" s="137"/>
      <c r="BB70" s="127"/>
      <c r="BC70" s="139"/>
      <c r="BD70" s="7"/>
      <c r="BE70" s="22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7"/>
    </row>
    <row r="71" spans="2:116" ht="12" customHeight="1" thickBot="1">
      <c r="B71" s="128"/>
      <c r="C71" s="129"/>
      <c r="D71" s="146"/>
      <c r="E71" s="147"/>
      <c r="F71" s="147"/>
      <c r="G71" s="151"/>
      <c r="H71" s="152"/>
      <c r="I71" s="152"/>
      <c r="J71" s="152"/>
      <c r="K71" s="152"/>
      <c r="L71" s="152"/>
      <c r="M71" s="152"/>
      <c r="N71" s="153"/>
      <c r="O71" s="141" t="s">
        <v>52</v>
      </c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1"/>
      <c r="AF71" s="142" t="s">
        <v>53</v>
      </c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3"/>
      <c r="AW71" s="135"/>
      <c r="AX71" s="136"/>
      <c r="AY71" s="136"/>
      <c r="AZ71" s="136"/>
      <c r="BA71" s="138"/>
      <c r="BB71" s="129"/>
      <c r="BC71" s="140"/>
      <c r="BD71" s="7"/>
      <c r="BE71" s="22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7"/>
    </row>
    <row r="72" spans="56:116" ht="12.75">
      <c r="BD72" s="7"/>
      <c r="BE72" s="22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7"/>
    </row>
    <row r="73" spans="2:116" ht="12.75">
      <c r="B73" s="1" t="s">
        <v>38</v>
      </c>
      <c r="BD73" s="7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7"/>
    </row>
    <row r="74" spans="56:116" ht="8.25" customHeight="1" thickBot="1">
      <c r="BD74" s="7"/>
      <c r="BE74" s="22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7"/>
    </row>
    <row r="75" spans="9:116" ht="25.5" customHeight="1" thickBot="1">
      <c r="I75" s="159" t="s">
        <v>10</v>
      </c>
      <c r="J75" s="160"/>
      <c r="K75" s="160"/>
      <c r="L75" s="12"/>
      <c r="M75" s="156" t="str">
        <f>IF(ISBLANK($AZ$70)," ",IF($AW$70&gt;$AZ$70,$O$70,IF($AZ$70&gt;$AW$70,$AF$70)))</f>
        <v> </v>
      </c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8"/>
      <c r="AW75" s="61"/>
      <c r="BD75" s="7"/>
      <c r="BE75" s="22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7"/>
    </row>
    <row r="76" spans="9:116" ht="25.5" customHeight="1" thickBot="1">
      <c r="I76" s="154" t="s">
        <v>11</v>
      </c>
      <c r="J76" s="155"/>
      <c r="K76" s="155"/>
      <c r="L76" s="13"/>
      <c r="M76" s="156" t="str">
        <f>IF(ISBLANK($AZ$70)," ",IF($AW$70&lt;$AZ$70,$O$70,IF($AZ$70&lt;$AW$70,$AF$70)))</f>
        <v> </v>
      </c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8"/>
      <c r="AW76" s="61"/>
      <c r="BD76" s="7"/>
      <c r="BE76" s="22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7"/>
    </row>
    <row r="77" spans="9:116" ht="25.5" customHeight="1" thickBot="1">
      <c r="I77" s="154" t="s">
        <v>12</v>
      </c>
      <c r="J77" s="155"/>
      <c r="K77" s="155"/>
      <c r="L77" s="13"/>
      <c r="M77" s="156" t="str">
        <f>IF(ISBLANK($AZ$66)," ",IF($AW$66&gt;$AZ$66,$O$66,IF($AZ$66&gt;$AW$66,$AF$66)))</f>
        <v> </v>
      </c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8"/>
      <c r="AW77" s="61"/>
      <c r="BD77" s="7"/>
      <c r="BE77" s="22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7"/>
    </row>
    <row r="78" spans="9:116" ht="25.5" customHeight="1" thickBot="1">
      <c r="I78" s="154" t="s">
        <v>13</v>
      </c>
      <c r="J78" s="155"/>
      <c r="K78" s="155"/>
      <c r="L78" s="13"/>
      <c r="M78" s="156" t="str">
        <f>IF(ISBLANK($AZ$66)," ",IF($AW$66&lt;$AZ$66,$O$66,IF($AZ$66&lt;$AW$66,$AF$66)))</f>
        <v> </v>
      </c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8"/>
      <c r="AW78" s="61"/>
      <c r="BD78" s="7"/>
      <c r="BE78" s="22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7"/>
    </row>
  </sheetData>
  <mergeCells count="346">
    <mergeCell ref="I78:K78"/>
    <mergeCell ref="M78:AV78"/>
    <mergeCell ref="AZ70:BA71"/>
    <mergeCell ref="I76:K76"/>
    <mergeCell ref="M76:AV76"/>
    <mergeCell ref="I77:K77"/>
    <mergeCell ref="M77:AV77"/>
    <mergeCell ref="I75:K75"/>
    <mergeCell ref="M75:AV75"/>
    <mergeCell ref="AF70:AV70"/>
    <mergeCell ref="BB69:BC69"/>
    <mergeCell ref="B70:C71"/>
    <mergeCell ref="D70:F71"/>
    <mergeCell ref="G70:N71"/>
    <mergeCell ref="O70:AD70"/>
    <mergeCell ref="BB70:BC71"/>
    <mergeCell ref="O71:AD71"/>
    <mergeCell ref="AF71:AV71"/>
    <mergeCell ref="AY70:AY71"/>
    <mergeCell ref="B69:C69"/>
    <mergeCell ref="D69:F69"/>
    <mergeCell ref="G69:N69"/>
    <mergeCell ref="O69:AV69"/>
    <mergeCell ref="AW70:AX71"/>
    <mergeCell ref="AW69:BA69"/>
    <mergeCell ref="AW66:AX67"/>
    <mergeCell ref="AY66:AY67"/>
    <mergeCell ref="AZ66:BA67"/>
    <mergeCell ref="BB66:BC67"/>
    <mergeCell ref="B66:C67"/>
    <mergeCell ref="D66:F67"/>
    <mergeCell ref="G66:N67"/>
    <mergeCell ref="O66:AD66"/>
    <mergeCell ref="O67:AD67"/>
    <mergeCell ref="AW65:BA65"/>
    <mergeCell ref="BB65:BC65"/>
    <mergeCell ref="B61:C62"/>
    <mergeCell ref="D61:F62"/>
    <mergeCell ref="G61:N62"/>
    <mergeCell ref="B65:C65"/>
    <mergeCell ref="D65:F65"/>
    <mergeCell ref="G65:N65"/>
    <mergeCell ref="O65:AV65"/>
    <mergeCell ref="B60:C60"/>
    <mergeCell ref="D60:F60"/>
    <mergeCell ref="G60:N60"/>
    <mergeCell ref="BB61:BC62"/>
    <mergeCell ref="BB60:BC60"/>
    <mergeCell ref="AF66:AV66"/>
    <mergeCell ref="AF67:AV67"/>
    <mergeCell ref="D56:F56"/>
    <mergeCell ref="G56:N56"/>
    <mergeCell ref="D57:F58"/>
    <mergeCell ref="G57:N58"/>
    <mergeCell ref="AF61:AV61"/>
    <mergeCell ref="O62:AD62"/>
    <mergeCell ref="AF62:AV62"/>
    <mergeCell ref="AW56:BA56"/>
    <mergeCell ref="O60:AV60"/>
    <mergeCell ref="AW60:BA60"/>
    <mergeCell ref="AW61:AX62"/>
    <mergeCell ref="AY61:AY62"/>
    <mergeCell ref="AZ61:BA62"/>
    <mergeCell ref="O61:AD61"/>
    <mergeCell ref="BB56:BC56"/>
    <mergeCell ref="B57:C58"/>
    <mergeCell ref="O57:AD57"/>
    <mergeCell ref="AF57:AV57"/>
    <mergeCell ref="AW57:AX58"/>
    <mergeCell ref="AY57:AY58"/>
    <mergeCell ref="AZ57:BA58"/>
    <mergeCell ref="BB57:BC58"/>
    <mergeCell ref="O58:AD58"/>
    <mergeCell ref="AF58:AV58"/>
    <mergeCell ref="BB27:BC27"/>
    <mergeCell ref="D20:Z20"/>
    <mergeCell ref="D21:Z21"/>
    <mergeCell ref="B56:C56"/>
    <mergeCell ref="O56:AV56"/>
    <mergeCell ref="AE21:AF21"/>
    <mergeCell ref="AG20:BC20"/>
    <mergeCell ref="AG21:BC21"/>
    <mergeCell ref="O26:AD26"/>
    <mergeCell ref="AF26:AV26"/>
    <mergeCell ref="AW26:AX26"/>
    <mergeCell ref="AZ26:BA26"/>
    <mergeCell ref="AW27:AX27"/>
    <mergeCell ref="AZ27:BA27"/>
    <mergeCell ref="AG16:BC16"/>
    <mergeCell ref="AG17:BC17"/>
    <mergeCell ref="AG18:BC18"/>
    <mergeCell ref="AG19:BC19"/>
    <mergeCell ref="M6:T6"/>
    <mergeCell ref="B8:AM8"/>
    <mergeCell ref="H10:L10"/>
    <mergeCell ref="AL10:AP10"/>
    <mergeCell ref="U10:V10"/>
    <mergeCell ref="B15:Z15"/>
    <mergeCell ref="B27:C27"/>
    <mergeCell ref="O27:AD27"/>
    <mergeCell ref="AF27:AV27"/>
    <mergeCell ref="J27:N27"/>
    <mergeCell ref="D16:Z16"/>
    <mergeCell ref="D17:Z17"/>
    <mergeCell ref="AE15:BC15"/>
    <mergeCell ref="B21:C21"/>
    <mergeCell ref="B16:C16"/>
    <mergeCell ref="AE16:AF16"/>
    <mergeCell ref="B17:C17"/>
    <mergeCell ref="B18:C18"/>
    <mergeCell ref="B19:C19"/>
    <mergeCell ref="AE19:AF19"/>
    <mergeCell ref="D18:Z18"/>
    <mergeCell ref="D19:Z19"/>
    <mergeCell ref="AE17:AF17"/>
    <mergeCell ref="AE18:AF18"/>
    <mergeCell ref="D26:F26"/>
    <mergeCell ref="G26:I26"/>
    <mergeCell ref="J26:N26"/>
    <mergeCell ref="BB25:BC25"/>
    <mergeCell ref="AW25:BA25"/>
    <mergeCell ref="J25:N25"/>
    <mergeCell ref="D25:F25"/>
    <mergeCell ref="G25:I25"/>
    <mergeCell ref="O25:AV25"/>
    <mergeCell ref="BB26:BC26"/>
    <mergeCell ref="B28:C28"/>
    <mergeCell ref="B29:C29"/>
    <mergeCell ref="B30:C30"/>
    <mergeCell ref="B25:C25"/>
    <mergeCell ref="B26:C26"/>
    <mergeCell ref="B31:C31"/>
    <mergeCell ref="B32:C32"/>
    <mergeCell ref="B33:C33"/>
    <mergeCell ref="B34:C34"/>
    <mergeCell ref="B38:C38"/>
    <mergeCell ref="B39:C39"/>
    <mergeCell ref="B40:C40"/>
    <mergeCell ref="B35:C35"/>
    <mergeCell ref="B36:C36"/>
    <mergeCell ref="B37:C37"/>
    <mergeCell ref="B41:C41"/>
    <mergeCell ref="B42:C42"/>
    <mergeCell ref="D27:F27"/>
    <mergeCell ref="G27:I27"/>
    <mergeCell ref="D30:F30"/>
    <mergeCell ref="G30:I30"/>
    <mergeCell ref="D31:F31"/>
    <mergeCell ref="G31:I31"/>
    <mergeCell ref="D33:F33"/>
    <mergeCell ref="G33:I33"/>
    <mergeCell ref="D28:F28"/>
    <mergeCell ref="G28:I28"/>
    <mergeCell ref="O28:AD28"/>
    <mergeCell ref="AF28:AV28"/>
    <mergeCell ref="AW28:AX28"/>
    <mergeCell ref="AZ28:BA28"/>
    <mergeCell ref="J28:N28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B30:BC30"/>
    <mergeCell ref="J30:N30"/>
    <mergeCell ref="O30:AD30"/>
    <mergeCell ref="AF30:AV30"/>
    <mergeCell ref="AW30:AX30"/>
    <mergeCell ref="O31:AD31"/>
    <mergeCell ref="AF31:AV31"/>
    <mergeCell ref="AW31:AX31"/>
    <mergeCell ref="AZ30:BA30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J33:N33"/>
    <mergeCell ref="O33:AD33"/>
    <mergeCell ref="AF33:AV33"/>
    <mergeCell ref="AW33:AX33"/>
    <mergeCell ref="D34:F34"/>
    <mergeCell ref="G34:I34"/>
    <mergeCell ref="J34:N34"/>
    <mergeCell ref="O34:AD34"/>
    <mergeCell ref="AF35:AV35"/>
    <mergeCell ref="AW35:AX35"/>
    <mergeCell ref="AZ33:BA33"/>
    <mergeCell ref="BB33:BC33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W36:AX36"/>
    <mergeCell ref="AZ36:BA36"/>
    <mergeCell ref="BB36:BC36"/>
    <mergeCell ref="AZ35:BA35"/>
    <mergeCell ref="BB35:BC35"/>
    <mergeCell ref="BB37:BC37"/>
    <mergeCell ref="D37:F37"/>
    <mergeCell ref="G37:I37"/>
    <mergeCell ref="J37:N37"/>
    <mergeCell ref="O37:AD37"/>
    <mergeCell ref="AW37:AX37"/>
    <mergeCell ref="AZ37:BA37"/>
    <mergeCell ref="J36:N36"/>
    <mergeCell ref="O36:AD36"/>
    <mergeCell ref="O38:AD38"/>
    <mergeCell ref="AF37:AV37"/>
    <mergeCell ref="AF38:AV38"/>
    <mergeCell ref="AF36:AV36"/>
    <mergeCell ref="AW38:AX38"/>
    <mergeCell ref="AZ38:BA38"/>
    <mergeCell ref="BB38:BC38"/>
    <mergeCell ref="AW39:AX39"/>
    <mergeCell ref="AZ39:BA39"/>
    <mergeCell ref="BB39:BC39"/>
    <mergeCell ref="D39:F39"/>
    <mergeCell ref="G39:I39"/>
    <mergeCell ref="J39:N39"/>
    <mergeCell ref="O39:AD39"/>
    <mergeCell ref="AW41:AX41"/>
    <mergeCell ref="AZ41:BA41"/>
    <mergeCell ref="BB41:BC41"/>
    <mergeCell ref="G40:I40"/>
    <mergeCell ref="J40:N40"/>
    <mergeCell ref="O40:AD40"/>
    <mergeCell ref="AF40:AV40"/>
    <mergeCell ref="B53:BC53"/>
    <mergeCell ref="AE20:AF20"/>
    <mergeCell ref="J42:N42"/>
    <mergeCell ref="O42:AD42"/>
    <mergeCell ref="O44:AD44"/>
    <mergeCell ref="O45:AD45"/>
    <mergeCell ref="O47:AD47"/>
    <mergeCell ref="AW40:AX40"/>
    <mergeCell ref="AZ40:BA40"/>
    <mergeCell ref="BB40:BC40"/>
    <mergeCell ref="B20:C20"/>
    <mergeCell ref="D41:F41"/>
    <mergeCell ref="G41:I41"/>
    <mergeCell ref="J41:N41"/>
    <mergeCell ref="D40:F40"/>
    <mergeCell ref="D38:F38"/>
    <mergeCell ref="G38:I38"/>
    <mergeCell ref="J38:N38"/>
    <mergeCell ref="D36:F36"/>
    <mergeCell ref="G36:I36"/>
    <mergeCell ref="A2:AP2"/>
    <mergeCell ref="A3:AP3"/>
    <mergeCell ref="A4:AP4"/>
    <mergeCell ref="B52:BC52"/>
    <mergeCell ref="AF42:AV42"/>
    <mergeCell ref="AW42:AX42"/>
    <mergeCell ref="AZ42:BA42"/>
    <mergeCell ref="BB42:BC42"/>
    <mergeCell ref="D42:F42"/>
    <mergeCell ref="G42:I42"/>
    <mergeCell ref="BB44:BC44"/>
    <mergeCell ref="B43:C43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AW44:AX44"/>
    <mergeCell ref="AZ44:BA44"/>
    <mergeCell ref="B44:C44"/>
    <mergeCell ref="D44:F44"/>
    <mergeCell ref="G44:I44"/>
    <mergeCell ref="J44:N44"/>
    <mergeCell ref="B45:C45"/>
    <mergeCell ref="D45:F45"/>
    <mergeCell ref="G45:I45"/>
    <mergeCell ref="J45:N45"/>
    <mergeCell ref="B46:C46"/>
    <mergeCell ref="D46:F46"/>
    <mergeCell ref="G46:I46"/>
    <mergeCell ref="J46:N46"/>
    <mergeCell ref="AW47:AX47"/>
    <mergeCell ref="AZ47:BA47"/>
    <mergeCell ref="BB47:BC47"/>
    <mergeCell ref="BB45:BC45"/>
    <mergeCell ref="BB46:BC46"/>
    <mergeCell ref="AW45:AX45"/>
    <mergeCell ref="AZ45:BA45"/>
    <mergeCell ref="AW46:AX46"/>
    <mergeCell ref="AZ46:BA46"/>
    <mergeCell ref="B47:C47"/>
    <mergeCell ref="D47:F47"/>
    <mergeCell ref="G47:I47"/>
    <mergeCell ref="J47:N47"/>
    <mergeCell ref="AW48:AX48"/>
    <mergeCell ref="AZ48:BA48"/>
    <mergeCell ref="B48:C48"/>
    <mergeCell ref="D48:F48"/>
    <mergeCell ref="G48:I48"/>
    <mergeCell ref="J48:N48"/>
    <mergeCell ref="O48:AD48"/>
    <mergeCell ref="AF48:AV48"/>
    <mergeCell ref="BB48:BC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B50:C50"/>
    <mergeCell ref="D50:F50"/>
    <mergeCell ref="G50:I50"/>
    <mergeCell ref="J50:N50"/>
    <mergeCell ref="BB50:BC50"/>
    <mergeCell ref="O50:AD50"/>
    <mergeCell ref="AF50:AV50"/>
    <mergeCell ref="AW50:AX50"/>
    <mergeCell ref="AZ50:BA50"/>
    <mergeCell ref="AF47:AV47"/>
    <mergeCell ref="O46:AD46"/>
    <mergeCell ref="Y6:AJ6"/>
    <mergeCell ref="X10:AF10"/>
    <mergeCell ref="AF45:AV45"/>
    <mergeCell ref="AF46:AV46"/>
    <mergeCell ref="AF44:AV44"/>
    <mergeCell ref="O41:AD41"/>
    <mergeCell ref="AF41:AV41"/>
    <mergeCell ref="AF39:AV39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2"/>
  <rowBreaks count="1" manualBreakCount="1">
    <brk id="50" max="55" man="1"/>
  </rowBreaks>
  <colBreaks count="1" manualBreakCount="1">
    <brk id="56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Laussmann</cp:lastModifiedBy>
  <cp:lastPrinted>2008-12-24T06:51:00Z</cp:lastPrinted>
  <dcterms:created xsi:type="dcterms:W3CDTF">2002-02-21T07:48:38Z</dcterms:created>
  <dcterms:modified xsi:type="dcterms:W3CDTF">2008-12-30T07:59:46Z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